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019\Shared\Giara\2023\Door Hardware\"/>
    </mc:Choice>
  </mc:AlternateContent>
  <xr:revisionPtr revIDLastSave="0" documentId="13_ncr:1_{630255DC-DFA2-43D3-B0A9-FEE0CD40284E}" xr6:coauthVersionLast="47" xr6:coauthVersionMax="47" xr10:uidLastSave="{00000000-0000-0000-0000-000000000000}"/>
  <bookViews>
    <workbookView xWindow="-108" yWindow="-108" windowWidth="19416" windowHeight="11016" firstSheet="1" activeTab="1" xr2:uid="{76D3CDA5-39E8-46A1-8AAF-BFEBFFDD4779}"/>
  </bookViews>
  <sheets>
    <sheet name="Sheet1" sheetId="1" state="hidden" r:id="rId1"/>
    <sheet name="Price Pages" sheetId="3" r:id="rId2"/>
    <sheet name="Part Numbers" sheetId="4" r:id="rId3"/>
    <sheet name="prelim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3" l="1"/>
  <c r="C79" i="3" s="1"/>
  <c r="A115" i="3"/>
  <c r="A74" i="3"/>
  <c r="E46" i="3"/>
  <c r="E79" i="3" s="1"/>
  <c r="E44" i="3"/>
  <c r="E77" i="3" s="1"/>
  <c r="C44" i="3"/>
  <c r="A43" i="3"/>
  <c r="B108" i="3" l="1"/>
  <c r="B10" i="3"/>
  <c r="B26" i="3"/>
  <c r="B34" i="3"/>
  <c r="B18" i="3"/>
  <c r="A44" i="3"/>
  <c r="A77" i="3" l="1"/>
  <c r="C77" i="3"/>
  <c r="I184" i="1"/>
  <c r="I185" i="1"/>
  <c r="I186" i="1"/>
  <c r="I187" i="1"/>
  <c r="I189" i="1"/>
  <c r="I191" i="1"/>
  <c r="I192" i="1"/>
  <c r="I194" i="1"/>
  <c r="I196" i="1"/>
  <c r="I198" i="1"/>
  <c r="I200" i="1"/>
  <c r="J184" i="1"/>
  <c r="J185" i="1"/>
  <c r="J186" i="1"/>
  <c r="J187" i="1"/>
  <c r="J189" i="1"/>
  <c r="J191" i="1"/>
  <c r="J192" i="1"/>
  <c r="J194" i="1"/>
  <c r="J196" i="1"/>
  <c r="J198" i="1"/>
  <c r="J200" i="1"/>
  <c r="J183" i="1"/>
  <c r="I18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33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J89" i="1"/>
  <c r="I89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4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3" i="1"/>
  <c r="G89" i="1"/>
  <c r="H168" i="1"/>
  <c r="H167" i="1"/>
  <c r="H166" i="1"/>
  <c r="G168" i="1"/>
  <c r="G167" i="1"/>
  <c r="G166" i="1"/>
  <c r="H145" i="1"/>
  <c r="G145" i="1"/>
  <c r="H143" i="1"/>
  <c r="G143" i="1"/>
  <c r="G155" i="1"/>
  <c r="G156" i="1"/>
  <c r="G157" i="1"/>
  <c r="G158" i="1"/>
  <c r="G159" i="1"/>
  <c r="G160" i="1"/>
  <c r="G163" i="1"/>
  <c r="G141" i="1"/>
  <c r="G142" i="1"/>
  <c r="G146" i="1"/>
  <c r="G147" i="1"/>
  <c r="G148" i="1"/>
  <c r="G149" i="1"/>
  <c r="G150" i="1"/>
  <c r="G151" i="1"/>
  <c r="G152" i="1"/>
  <c r="H140" i="1"/>
  <c r="G140" i="1"/>
  <c r="H138" i="1"/>
  <c r="G138" i="1"/>
  <c r="H134" i="1"/>
  <c r="G134" i="1"/>
  <c r="H124" i="1"/>
  <c r="G124" i="1"/>
  <c r="H123" i="1"/>
  <c r="G123" i="1"/>
  <c r="H122" i="1"/>
  <c r="G122" i="1"/>
  <c r="H113" i="1"/>
  <c r="G113" i="1"/>
  <c r="H112" i="1"/>
  <c r="G112" i="1"/>
  <c r="H111" i="1"/>
  <c r="G111" i="1"/>
  <c r="H106" i="1"/>
  <c r="G106" i="1"/>
  <c r="H98" i="1"/>
  <c r="G98" i="1"/>
  <c r="H97" i="1"/>
  <c r="G97" i="1"/>
  <c r="H90" i="1"/>
  <c r="G90" i="1"/>
  <c r="H200" i="1"/>
  <c r="G200" i="1"/>
  <c r="H199" i="1"/>
  <c r="J199" i="1" s="1"/>
  <c r="G199" i="1"/>
  <c r="H198" i="1"/>
  <c r="G198" i="1"/>
  <c r="H197" i="1"/>
  <c r="J197" i="1" s="1"/>
  <c r="G197" i="1"/>
  <c r="H196" i="1"/>
  <c r="G196" i="1"/>
  <c r="H195" i="1"/>
  <c r="J195" i="1" s="1"/>
  <c r="G195" i="1"/>
  <c r="H194" i="1"/>
  <c r="G194" i="1"/>
  <c r="H193" i="1"/>
  <c r="I193" i="1" s="1"/>
  <c r="G193" i="1"/>
  <c r="H192" i="1"/>
  <c r="G192" i="1"/>
  <c r="H191" i="1"/>
  <c r="G191" i="1"/>
  <c r="H190" i="1"/>
  <c r="I190" i="1" s="1"/>
  <c r="G190" i="1"/>
  <c r="H189" i="1"/>
  <c r="G189" i="1"/>
  <c r="H188" i="1"/>
  <c r="I188" i="1" s="1"/>
  <c r="G188" i="1"/>
  <c r="H187" i="1"/>
  <c r="G187" i="1"/>
  <c r="H186" i="1"/>
  <c r="G186" i="1"/>
  <c r="H185" i="1"/>
  <c r="G185" i="1"/>
  <c r="H184" i="1"/>
  <c r="G184" i="1"/>
  <c r="H183" i="1"/>
  <c r="G183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5" i="1"/>
  <c r="G165" i="1"/>
  <c r="H164" i="1"/>
  <c r="G164" i="1"/>
  <c r="H163" i="1"/>
  <c r="H160" i="1"/>
  <c r="H159" i="1"/>
  <c r="H158" i="1"/>
  <c r="H157" i="1"/>
  <c r="H156" i="1"/>
  <c r="H155" i="1"/>
  <c r="H153" i="1"/>
  <c r="G153" i="1"/>
  <c r="H152" i="1"/>
  <c r="H151" i="1"/>
  <c r="H150" i="1"/>
  <c r="H149" i="1"/>
  <c r="H148" i="1"/>
  <c r="H147" i="1"/>
  <c r="H146" i="1"/>
  <c r="H142" i="1"/>
  <c r="H141" i="1"/>
  <c r="H139" i="1"/>
  <c r="G139" i="1"/>
  <c r="H137" i="1"/>
  <c r="G137" i="1"/>
  <c r="H136" i="1"/>
  <c r="G136" i="1"/>
  <c r="H135" i="1"/>
  <c r="G135" i="1"/>
  <c r="H133" i="1"/>
  <c r="G133" i="1"/>
  <c r="H128" i="1"/>
  <c r="G128" i="1"/>
  <c r="H127" i="1"/>
  <c r="G127" i="1"/>
  <c r="H126" i="1"/>
  <c r="G126" i="1"/>
  <c r="H125" i="1"/>
  <c r="G125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0" i="1"/>
  <c r="G110" i="1"/>
  <c r="H109" i="1"/>
  <c r="G109" i="1"/>
  <c r="H108" i="1"/>
  <c r="G108" i="1"/>
  <c r="H107" i="1"/>
  <c r="G107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6" i="1"/>
  <c r="G96" i="1"/>
  <c r="H95" i="1"/>
  <c r="G95" i="1"/>
  <c r="H94" i="1"/>
  <c r="G94" i="1"/>
  <c r="H93" i="1"/>
  <c r="G93" i="1"/>
  <c r="H92" i="1"/>
  <c r="G92" i="1"/>
  <c r="H91" i="1"/>
  <c r="G91" i="1"/>
  <c r="H85" i="1"/>
  <c r="G85" i="1"/>
  <c r="G84" i="1"/>
  <c r="H83" i="1"/>
  <c r="G83" i="1"/>
  <c r="G82" i="1"/>
  <c r="H81" i="1"/>
  <c r="G81" i="1"/>
  <c r="H80" i="1"/>
  <c r="G80" i="1"/>
  <c r="H79" i="1"/>
  <c r="G79" i="1"/>
  <c r="H78" i="1"/>
  <c r="G78" i="1"/>
  <c r="H77" i="1"/>
  <c r="G77" i="1"/>
  <c r="G76" i="1"/>
  <c r="H75" i="1"/>
  <c r="G75" i="1"/>
  <c r="G74" i="1"/>
  <c r="H73" i="1"/>
  <c r="G73" i="1"/>
  <c r="G72" i="1"/>
  <c r="H71" i="1"/>
  <c r="G71" i="1"/>
  <c r="H70" i="1"/>
  <c r="G70" i="1"/>
  <c r="H69" i="1"/>
  <c r="G69" i="1"/>
  <c r="H68" i="1"/>
  <c r="G68" i="1"/>
  <c r="H67" i="1"/>
  <c r="G67" i="1"/>
  <c r="G66" i="1"/>
  <c r="H65" i="1"/>
  <c r="G65" i="1"/>
  <c r="G64" i="1"/>
  <c r="H63" i="1"/>
  <c r="G63" i="1"/>
  <c r="G62" i="1"/>
  <c r="H61" i="1"/>
  <c r="G61" i="1"/>
  <c r="H60" i="1"/>
  <c r="G60" i="1"/>
  <c r="H59" i="1"/>
  <c r="G59" i="1"/>
  <c r="H58" i="1"/>
  <c r="G58" i="1"/>
  <c r="H57" i="1"/>
  <c r="G57" i="1"/>
  <c r="G56" i="1"/>
  <c r="H55" i="1"/>
  <c r="G55" i="1"/>
  <c r="G54" i="1"/>
  <c r="H53" i="1"/>
  <c r="G53" i="1"/>
  <c r="G52" i="1"/>
  <c r="H51" i="1"/>
  <c r="G51" i="1"/>
  <c r="H50" i="1"/>
  <c r="G50" i="1"/>
  <c r="H49" i="1"/>
  <c r="G49" i="1"/>
  <c r="H48" i="1"/>
  <c r="G48" i="1"/>
  <c r="H47" i="1"/>
  <c r="G47" i="1"/>
  <c r="G46" i="1"/>
  <c r="H42" i="1"/>
  <c r="G42" i="1"/>
  <c r="G41" i="1"/>
  <c r="H40" i="1"/>
  <c r="G40" i="1"/>
  <c r="G39" i="1"/>
  <c r="H38" i="1"/>
  <c r="G38" i="1"/>
  <c r="H37" i="1"/>
  <c r="G37" i="1"/>
  <c r="H36" i="1"/>
  <c r="G36" i="1"/>
  <c r="H35" i="1"/>
  <c r="G35" i="1"/>
  <c r="H34" i="1"/>
  <c r="G34" i="1"/>
  <c r="G33" i="1"/>
  <c r="H32" i="1"/>
  <c r="G32" i="1"/>
  <c r="G31" i="1"/>
  <c r="H30" i="1"/>
  <c r="G30" i="1"/>
  <c r="G29" i="1"/>
  <c r="H28" i="1"/>
  <c r="G28" i="1"/>
  <c r="H27" i="1"/>
  <c r="G27" i="1"/>
  <c r="H26" i="1"/>
  <c r="G26" i="1"/>
  <c r="H25" i="1"/>
  <c r="G25" i="1"/>
  <c r="H24" i="1"/>
  <c r="G24" i="1"/>
  <c r="G23" i="1"/>
  <c r="H22" i="1"/>
  <c r="G22" i="1"/>
  <c r="G21" i="1"/>
  <c r="H20" i="1"/>
  <c r="G20" i="1"/>
  <c r="G19" i="1"/>
  <c r="H18" i="1"/>
  <c r="G18" i="1"/>
  <c r="H17" i="1"/>
  <c r="G17" i="1"/>
  <c r="H16" i="1"/>
  <c r="G16" i="1"/>
  <c r="H15" i="1"/>
  <c r="G15" i="1"/>
  <c r="H14" i="1"/>
  <c r="G14" i="1"/>
  <c r="G13" i="1"/>
  <c r="H12" i="1"/>
  <c r="G12" i="1"/>
  <c r="G11" i="1"/>
  <c r="H10" i="1"/>
  <c r="G10" i="1"/>
  <c r="G9" i="1"/>
  <c r="H8" i="1"/>
  <c r="G8" i="1"/>
  <c r="H7" i="1"/>
  <c r="G7" i="1"/>
  <c r="H6" i="1"/>
  <c r="G6" i="1"/>
  <c r="H5" i="1"/>
  <c r="G5" i="1"/>
  <c r="H4" i="1"/>
  <c r="G4" i="1"/>
  <c r="G3" i="1"/>
  <c r="J188" i="1" l="1"/>
  <c r="J190" i="1"/>
  <c r="J193" i="1"/>
  <c r="I195" i="1"/>
  <c r="I197" i="1"/>
  <c r="I199" i="1"/>
</calcChain>
</file>

<file path=xl/sharedStrings.xml><?xml version="1.0" encoding="utf-8"?>
<sst xmlns="http://schemas.openxmlformats.org/spreadsheetml/2006/main" count="1232" uniqueCount="340">
  <si>
    <t>Salò Code</t>
  </si>
  <si>
    <t>Product Description</t>
  </si>
  <si>
    <t>Brand</t>
  </si>
  <si>
    <t>Euro List Price</t>
  </si>
  <si>
    <t>Price Book Page #</t>
  </si>
  <si>
    <t>US cost @ 50-15</t>
  </si>
  <si>
    <t>Natural Bronze, Aged Bronze, Verde Imperiale, White Bronze, Aged Silver, Aged Iron</t>
  </si>
  <si>
    <t>Giara</t>
  </si>
  <si>
    <t>ARCO, 68X68 Square Rosette, Passage</t>
  </si>
  <si>
    <t>2 - Aged Bronze - AZ</t>
  </si>
  <si>
    <t>3 - Verde Imperiale - VI</t>
  </si>
  <si>
    <t>5 - White Bronze - WB</t>
  </si>
  <si>
    <t>6 - Aged Silver - AS</t>
  </si>
  <si>
    <t>7 - Aged Iron - AI</t>
  </si>
  <si>
    <t>Old Pewter, Black Bronze</t>
  </si>
  <si>
    <t>Z - Black Bronze - BLK</t>
  </si>
  <si>
    <t>Rustic Bronze, Rustic White</t>
  </si>
  <si>
    <t>8 - Rustic White - RUW</t>
  </si>
  <si>
    <t>COSMO, 68X68 Square Rosette, Passage</t>
  </si>
  <si>
    <t>GOTICA, RA63 Oval Rosette, Passage</t>
  </si>
  <si>
    <t>LA, RA61 Round Rosette, Passage, OPW</t>
  </si>
  <si>
    <t>LA, RA61 Round Rosette, Passage</t>
  </si>
  <si>
    <t>LANGHE, 68X68 Square Rosette, Passage</t>
  </si>
  <si>
    <t>Z - Black Bronze</t>
  </si>
  <si>
    <t>MILANO,  68X68 Square Rosette, Passage</t>
  </si>
  <si>
    <t>PERLA-G, RA62 Arched Rosette, Passage</t>
  </si>
  <si>
    <t>QUADRA, 68X68 Square Rosette, Passage</t>
  </si>
  <si>
    <t>APRITI, Round Rosette, Passage</t>
  </si>
  <si>
    <t xml:space="preserve">06 - Polished Chrome </t>
  </si>
  <si>
    <t>Kleis</t>
  </si>
  <si>
    <t>08 - Satin Chrome</t>
  </si>
  <si>
    <t>SL - Silver * Special Order *</t>
  </si>
  <si>
    <t>15 - Matte Black</t>
  </si>
  <si>
    <t>16 - White</t>
  </si>
  <si>
    <t>G3 - Gun Metal Satin</t>
  </si>
  <si>
    <t>SVING, Round Rosette, Passage</t>
  </si>
  <si>
    <t>AB - S. Steel &amp; White</t>
  </si>
  <si>
    <t>AN - S. Steel &amp; Black</t>
  </si>
  <si>
    <t>AR - S. Steel &amp; Red</t>
  </si>
  <si>
    <t>GN - Gun Metal &amp; Black</t>
  </si>
  <si>
    <t>GR - Gun Metal &amp; Red</t>
  </si>
  <si>
    <t>GRAFITE, 65 x 65 Square Rosette, Passage</t>
  </si>
  <si>
    <t>GC-Graphite &amp; Pol Chrome</t>
  </si>
  <si>
    <t>69 - MN &amp; Pol Chrome</t>
  </si>
  <si>
    <t>PC - Polished Chrome</t>
  </si>
  <si>
    <t>CUT, Round Metal Rosette, Passage</t>
  </si>
  <si>
    <t>06 - Polished  Chrome</t>
  </si>
  <si>
    <t>LA, 65X65 Square Rosette, Passage</t>
  </si>
  <si>
    <t>06 - Polished Chrome</t>
  </si>
  <si>
    <t>22 - Polished Nickel</t>
  </si>
  <si>
    <t>33 - Satin Nickel</t>
  </si>
  <si>
    <t>n/a</t>
  </si>
  <si>
    <t>ARCO, 65X65 Rosette, Passage</t>
  </si>
  <si>
    <t>RDS</t>
  </si>
  <si>
    <t>BA - Matte Satin Brass</t>
  </si>
  <si>
    <t>G3 - Gun Metal</t>
  </si>
  <si>
    <t>WAGENFELD, Round Rosette, Passage</t>
  </si>
  <si>
    <t>00 - Polished Brass</t>
  </si>
  <si>
    <t>BAUHAUS, Round Rosette Passage</t>
  </si>
  <si>
    <t>DINAMICA, 65X65 Rosette, Passage</t>
  </si>
  <si>
    <t>MILANO QUAD, 65X65 Rosette, Passage</t>
  </si>
  <si>
    <t>VERONA, Round Rosette, Passage</t>
  </si>
  <si>
    <t>Matte Black, White</t>
  </si>
  <si>
    <t>Polished Chrome, Satin Chrome</t>
  </si>
  <si>
    <t>GB - Gun Metal &amp; White</t>
  </si>
  <si>
    <t>Stainless Steel &amp; White, Stainless Steel &amp; Black, Stainless Steel &amp; Red</t>
  </si>
  <si>
    <t>Gun Metal &amp; White, Gun Metal &amp; Black, Gun Metal &amp; Red</t>
  </si>
  <si>
    <t>Graphite &amp; Polished Chrome, Matte Nickel &amp; Polished Chrome, Polished Chrome</t>
  </si>
  <si>
    <t>Matte Satin Bronze</t>
  </si>
  <si>
    <t>ARCO, Square, Round or Rectangle Rosettes, Passage Trim</t>
  </si>
  <si>
    <t>Finishes</t>
  </si>
  <si>
    <t>COSMO, Square or Rectangle Rosettes, Passage Trim</t>
  </si>
  <si>
    <t>GOTICA, Oval or Round Rosettes, Passage Trim</t>
  </si>
  <si>
    <t>GOTICA, Oval or Round Rosettes,           Passage Trim</t>
  </si>
  <si>
    <t>LA, Square, Round or Rectangle Rosettes, Passage Trim</t>
  </si>
  <si>
    <t>LANGHE, Square, Round or Rectangle Rosettes, Passage Trim</t>
  </si>
  <si>
    <t>MILANO, Square, Round or Rectangle Rosettes, Passage Trim</t>
  </si>
  <si>
    <t>Salò Art|Design -  Door Hardware</t>
  </si>
  <si>
    <t>PERLA, Arched, Oval or Round Rosettes, Passage Trim</t>
  </si>
  <si>
    <t>QUADRA, Square or Rectangle Rosettes, Passage Trim</t>
  </si>
  <si>
    <t>GRAFITE, Square Rosettes, Passage Trim</t>
  </si>
  <si>
    <t>SVING, Round Rosettes, Passage Trim</t>
  </si>
  <si>
    <t>APRITI, Round Rosettes, Passage Trim</t>
  </si>
  <si>
    <t>CUT, Round Rosettes, Passage Trim</t>
  </si>
  <si>
    <t>LA, Square Rosettes, Passage Trim</t>
  </si>
  <si>
    <t>Polished Chrome, Polished Nickel,   Satin Chrome, Satin Nickel</t>
  </si>
  <si>
    <t>PARIS, Round Rosettes, Passage Trim</t>
  </si>
  <si>
    <t>ARCO, Square Rosettes, Passage Trim</t>
  </si>
  <si>
    <t>Polished Chrome, Satin Chrome,      Matte Satin Brass</t>
  </si>
  <si>
    <t>WAGENFELD, Square or Round Rosettes, Passage Trim</t>
  </si>
  <si>
    <t>Polished Brass, Polished Chrome,         Satin Chrome, Satin Nickel,               Matte Satin Brass</t>
  </si>
  <si>
    <t>BAUHAUS, Square or Round Rosettes,    Passage Trim</t>
  </si>
  <si>
    <t>Gun Metal - PVD</t>
  </si>
  <si>
    <t>G3 - Gun Metal - PVD</t>
  </si>
  <si>
    <t>Gun Metal Satin - PVD</t>
  </si>
  <si>
    <t>DINAMICA, Square Rosettes, Passage Trim</t>
  </si>
  <si>
    <t>MILANO QUAD, Square Rosettes,           Passage Trim</t>
  </si>
  <si>
    <t>Polished Brass, Polished Chrome,           Satin Chrome</t>
  </si>
  <si>
    <t>OLA, Round Rosettes, Passage Trim</t>
  </si>
  <si>
    <t>Polished Brass, Polished Chrome, Satin Chrome, Matte Satin Brass</t>
  </si>
  <si>
    <t>SKYLINE, Square Rosettes, Passage Trim</t>
  </si>
  <si>
    <t>VERONA, Round Rosettes, Passage Trim</t>
  </si>
  <si>
    <t xml:space="preserve">Polished Brass, Polished Chrome,       Satin Chrome </t>
  </si>
  <si>
    <t>Add Privacy Latch and Trim</t>
  </si>
  <si>
    <t>All Kleis products have concealed fasteners</t>
  </si>
  <si>
    <t>All RDS products have concealed fasteners</t>
  </si>
  <si>
    <t>All Giara products have visible fasteners on the rosettes</t>
  </si>
  <si>
    <r>
      <rPr>
        <b/>
        <sz val="14"/>
        <color theme="1"/>
        <rFont val="Calibri"/>
        <family val="2"/>
        <scheme val="minor"/>
      </rPr>
      <t>List Price</t>
    </r>
    <r>
      <rPr>
        <b/>
        <sz val="12"/>
        <color theme="1"/>
        <rFont val="Calibri"/>
        <family val="2"/>
        <scheme val="minor"/>
      </rPr>
      <t xml:space="preserve">  </t>
    </r>
    <r>
      <rPr>
        <b/>
        <sz val="8"/>
        <color theme="1"/>
        <rFont val="Calibri"/>
        <family val="2"/>
        <scheme val="minor"/>
      </rPr>
      <t>without latch</t>
    </r>
  </si>
  <si>
    <t>With Passage Latch</t>
  </si>
  <si>
    <t>With Privacy Latch and Trim</t>
  </si>
  <si>
    <t>With Privacy Latch</t>
  </si>
  <si>
    <t>APRITI, Round Rosettes</t>
  </si>
  <si>
    <t>SVING, Round Rosettes</t>
  </si>
  <si>
    <t>GRAFITE, Square Rosettes</t>
  </si>
  <si>
    <t>CUT, Round Rosettes</t>
  </si>
  <si>
    <t>LA, Square Rosettes</t>
  </si>
  <si>
    <t>PARIS, Round Rosettes</t>
  </si>
  <si>
    <t>ARCO, Square, Round or Rectangle Rosettes</t>
  </si>
  <si>
    <t>COSMO, Square or Rectangle Rosettes</t>
  </si>
  <si>
    <t>GOTICA, Oval or Round Rosettes</t>
  </si>
  <si>
    <t>LA, Square, Round or Rectangle Rosettes</t>
  </si>
  <si>
    <t>LANGHE, Square, Round or Rectangle Rosettes</t>
  </si>
  <si>
    <t>MILANO, Square, Round or Rectangle Rosettes</t>
  </si>
  <si>
    <t>PERLA, Arched, Oval or Round Rosettes</t>
  </si>
  <si>
    <t>QUADRA, Square or Rectangle Rosettes</t>
  </si>
  <si>
    <t>ARCO, Square Rosettes</t>
  </si>
  <si>
    <t>WAGENFELD, Square or Round Rosettes</t>
  </si>
  <si>
    <t>BAUHAUS, Square or Round Rosettes</t>
  </si>
  <si>
    <t>DINAMICA, Square Rosettes</t>
  </si>
  <si>
    <t>MILANO QUAD, Square Rosettes</t>
  </si>
  <si>
    <t>OLA, Round Rosettes</t>
  </si>
  <si>
    <t>SKYLINE, Square Rosettes</t>
  </si>
  <si>
    <t>VERONA, Round Rosettes</t>
  </si>
  <si>
    <t>PLUS +  Passage Latch</t>
  </si>
  <si>
    <t>PLUS + Privacy Latch</t>
  </si>
  <si>
    <t>ARCO</t>
  </si>
  <si>
    <t>COSMO</t>
  </si>
  <si>
    <t>GOTICA</t>
  </si>
  <si>
    <t>Available Rosettes</t>
  </si>
  <si>
    <t>LA</t>
  </si>
  <si>
    <t>PERLA</t>
  </si>
  <si>
    <t>APRITI</t>
  </si>
  <si>
    <t>Round</t>
  </si>
  <si>
    <t>Square</t>
  </si>
  <si>
    <t>GRAFITE</t>
  </si>
  <si>
    <t>CUT</t>
  </si>
  <si>
    <t>DINAMICA</t>
  </si>
  <si>
    <t>OLA</t>
  </si>
  <si>
    <t>SKYLINE</t>
  </si>
  <si>
    <t>VERONA</t>
  </si>
  <si>
    <t>Brushed Antique Brass</t>
  </si>
  <si>
    <t>All Giara products have visible fasteners on the rosettes.</t>
  </si>
  <si>
    <t>Giara = G     Kleis = K     RDS = R</t>
  </si>
  <si>
    <t>G</t>
  </si>
  <si>
    <t>R</t>
  </si>
  <si>
    <t>PY</t>
  </si>
  <si>
    <t>L</t>
  </si>
  <si>
    <t>BAB</t>
  </si>
  <si>
    <t>Arch, Oval, Round</t>
  </si>
  <si>
    <t>MILANO</t>
  </si>
  <si>
    <t>Round, Rectangle, Square</t>
  </si>
  <si>
    <t>QUADRA</t>
  </si>
  <si>
    <t>LANGHE</t>
  </si>
  <si>
    <t>WAGENFELD</t>
  </si>
  <si>
    <t>Round,  Square</t>
  </si>
  <si>
    <t>Round,   Square</t>
  </si>
  <si>
    <t>Round,     Square</t>
  </si>
  <si>
    <t>Natural Bronze</t>
  </si>
  <si>
    <t>ARC</t>
  </si>
  <si>
    <t>Passage = PA      Privacy = PY</t>
  </si>
  <si>
    <t>PC</t>
  </si>
  <si>
    <t>Finish of Strike Plates  = see below</t>
  </si>
  <si>
    <t>Tier 2 Finishes:  Black Bronze, Old Pewter</t>
  </si>
  <si>
    <t>Tier 1 Finishes:   Aged Bronze, Natural Bronze, Rustic Bronze, Verde, White Bronze</t>
  </si>
  <si>
    <t>Gun Metal</t>
  </si>
  <si>
    <t>Tier 2 Finish:  Gun Metal</t>
  </si>
  <si>
    <t>Kleis Door Hardware</t>
  </si>
  <si>
    <t>RDS  Door Hardware</t>
  </si>
  <si>
    <t>Made in Italy</t>
  </si>
  <si>
    <t>Made In Italy</t>
  </si>
  <si>
    <t>List Price</t>
  </si>
  <si>
    <t>Passage or Privacy</t>
  </si>
  <si>
    <t>Tier 2 Finishes</t>
  </si>
  <si>
    <t>Product Name</t>
  </si>
  <si>
    <t>Tier 1 Finishes</t>
  </si>
  <si>
    <t>Tier 2 Finish:   Gun Metal</t>
  </si>
  <si>
    <t>Tier 1 Finishes:   Brushed Antique Brass,  Matte Black,  Polished Brass,  Polished Chrome,  Polished Nickel,  Satin Chrome,  Satin Nickel</t>
  </si>
  <si>
    <t>Tier 1 Finishes:  Stainless Steel &amp; White, Stainless Steel &amp; Black, Stainless Steel &amp; Red</t>
  </si>
  <si>
    <t>Tier 2 Finishes:  Gun Metal &amp; White, Gun Metal &amp; Black, Gun Metal &amp; Red</t>
  </si>
  <si>
    <r>
      <t>SVING</t>
    </r>
    <r>
      <rPr>
        <sz val="18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-  visible fasteners</t>
    </r>
  </si>
  <si>
    <t>Finish of Bolt =  see below</t>
  </si>
  <si>
    <t>Latch backset -    2-3/8" = 1  or   2-3/4" = 2</t>
  </si>
  <si>
    <t xml:space="preserve">Giara Finishes:  </t>
  </si>
  <si>
    <t>BLK</t>
  </si>
  <si>
    <t>Black Bronze</t>
  </si>
  <si>
    <t>AB</t>
  </si>
  <si>
    <t>Aged Bronze</t>
  </si>
  <si>
    <t>NB</t>
  </si>
  <si>
    <t>OPW</t>
  </si>
  <si>
    <t>Old Pewter</t>
  </si>
  <si>
    <t>RUB</t>
  </si>
  <si>
    <t>Rustic Bronze</t>
  </si>
  <si>
    <t>VE</t>
  </si>
  <si>
    <t>Verde</t>
  </si>
  <si>
    <t>WB</t>
  </si>
  <si>
    <t>White Bronze</t>
  </si>
  <si>
    <t>Kleis Finishes:</t>
  </si>
  <si>
    <t>RDS Finishes:</t>
  </si>
  <si>
    <t>MB</t>
  </si>
  <si>
    <t>Matte Black</t>
  </si>
  <si>
    <t>Polished Chrome</t>
  </si>
  <si>
    <t>PN</t>
  </si>
  <si>
    <t>Polished Nickel</t>
  </si>
  <si>
    <t>PB</t>
  </si>
  <si>
    <t>Polished Brass</t>
  </si>
  <si>
    <t>SC</t>
  </si>
  <si>
    <t>Satin Chrome</t>
  </si>
  <si>
    <t>SN</t>
  </si>
  <si>
    <t>Satin Nickel</t>
  </si>
  <si>
    <t>GM</t>
  </si>
  <si>
    <t>GPC</t>
  </si>
  <si>
    <t>Graphite &amp; Polished Chrome</t>
  </si>
  <si>
    <t>Matte Nickel &amp; Polished Chrome</t>
  </si>
  <si>
    <t>NPC</t>
  </si>
  <si>
    <t>SSW</t>
  </si>
  <si>
    <t>SSB</t>
  </si>
  <si>
    <t>SSR</t>
  </si>
  <si>
    <t>GMW</t>
  </si>
  <si>
    <t>GMB</t>
  </si>
  <si>
    <t>GMR</t>
  </si>
  <si>
    <t>Stainless Steel &amp; Black</t>
  </si>
  <si>
    <t>Stainless Steel &amp; Red</t>
  </si>
  <si>
    <t>Gun Metal &amp; Black</t>
  </si>
  <si>
    <t>Gun Metal &amp; Red</t>
  </si>
  <si>
    <t>Gun Metal &amp; White</t>
  </si>
  <si>
    <t>Stainless Steel &amp; White</t>
  </si>
  <si>
    <t>How to order Door Hardware:</t>
  </si>
  <si>
    <t>Example Salò Part Number:</t>
  </si>
  <si>
    <t>Strike Plate Finishes:</t>
  </si>
  <si>
    <t>How to order Tubular Latches:</t>
  </si>
  <si>
    <t>Round Corner Strike Plates = 1  or  Square Corner Strike Plates = 2</t>
  </si>
  <si>
    <t>Bolt Finishes:</t>
  </si>
  <si>
    <t>DB</t>
  </si>
  <si>
    <t>Dark Bronze</t>
  </si>
  <si>
    <t>1.</t>
  </si>
  <si>
    <t>2.</t>
  </si>
  <si>
    <t>3.</t>
  </si>
  <si>
    <t>4.</t>
  </si>
  <si>
    <t>5.</t>
  </si>
  <si>
    <t>6.</t>
  </si>
  <si>
    <t>5575 Kraft Ave SE  Suite 150    Grand Rapids,  MI  49512     616 - 803 - 5746</t>
  </si>
  <si>
    <t>All Kleis products have concealed fasteners on the rosettes, except Sving.</t>
  </si>
  <si>
    <t>Passage = PA   Privacy = PY  Full Dummy = D1  Half Dummy = D2</t>
  </si>
  <si>
    <t>Finish = see below</t>
  </si>
  <si>
    <t>Right Handed=R      Left Handed=L     (leave blank if set)</t>
  </si>
  <si>
    <t>Rosette style:    S = square   R = round  T = rectangle  A = arch</t>
  </si>
  <si>
    <t>Product Name:    ie:  ARCO  =  First 3 Letters of Product Name</t>
  </si>
  <si>
    <t>Sving Finishes:</t>
  </si>
  <si>
    <t>Grafite Finishes:</t>
  </si>
  <si>
    <t>Salò Art|Design   5575 Kraft Ave SE  Suite 150  Grand Rapids,  MI  49512   616 - 803 - 5746   info@saloartdesign.com</t>
  </si>
  <si>
    <t>BAUHAUS</t>
  </si>
  <si>
    <t xml:space="preserve"> 1-PY-1-PC-PC</t>
  </si>
  <si>
    <t xml:space="preserve"> G-ARC-R-PY-WB-L</t>
  </si>
  <si>
    <t>GIARA  DOOR  HARDWARE</t>
  </si>
  <si>
    <t>KLEIS  DOOR  HARDWARE</t>
  </si>
  <si>
    <t>RDS  DOOR  HARDWARE</t>
  </si>
  <si>
    <t>Giara  Door  Hardware</t>
  </si>
  <si>
    <t>Antique Brass</t>
  </si>
  <si>
    <t>$180 half dummy</t>
  </si>
  <si>
    <t>$199 half dummy</t>
  </si>
  <si>
    <t>with tubular latch</t>
  </si>
  <si>
    <t>$360 full dummy</t>
  </si>
  <si>
    <t>$398 full dummy</t>
  </si>
  <si>
    <t>$393 full dummy</t>
  </si>
  <si>
    <t>$197 half dummy</t>
  </si>
  <si>
    <t>$213 half dummy</t>
  </si>
  <si>
    <t>$425 full dummy</t>
  </si>
  <si>
    <t>$384 full dummy</t>
  </si>
  <si>
    <t>$192 half dummy</t>
  </si>
  <si>
    <t>$356 full dummy</t>
  </si>
  <si>
    <t>$178 half dummy</t>
  </si>
  <si>
    <t>$321 full dummy</t>
  </si>
  <si>
    <t>$161 half dummy</t>
  </si>
  <si>
    <t>$323 full dummy</t>
  </si>
  <si>
    <t>$162 half dummy</t>
  </si>
  <si>
    <t>$358 full dummy</t>
  </si>
  <si>
    <t>$179 half dummy</t>
  </si>
  <si>
    <t>$446 full dummy</t>
  </si>
  <si>
    <t>$223 half dummy</t>
  </si>
  <si>
    <t>$491 full dummy</t>
  </si>
  <si>
    <t>$246 half dummy</t>
  </si>
  <si>
    <t>$288 full dummy</t>
  </si>
  <si>
    <t>$149 half dummy</t>
  </si>
  <si>
    <t>$365 full dummy</t>
  </si>
  <si>
    <t>$183 half dummy</t>
  </si>
  <si>
    <t>$251 full dummy</t>
  </si>
  <si>
    <t>$126 half dummy</t>
  </si>
  <si>
    <t>$219 full dummy</t>
  </si>
  <si>
    <t>$110 half dummy</t>
  </si>
  <si>
    <t>$265 full dummy</t>
  </si>
  <si>
    <t>$133 half dummy</t>
  </si>
  <si>
    <t>$267 full dummy</t>
  </si>
  <si>
    <t>$134 half dummy</t>
  </si>
  <si>
    <t>$306 full dummy</t>
  </si>
  <si>
    <t>$153 half dummy</t>
  </si>
  <si>
    <t xml:space="preserve">    Passage or Privacy</t>
  </si>
  <si>
    <t xml:space="preserve">    with tubular latch</t>
  </si>
  <si>
    <t>$540 full dummy</t>
  </si>
  <si>
    <t>$270 half dummy</t>
  </si>
  <si>
    <t>$374 full dummy</t>
  </si>
  <si>
    <t>$187 half dummy</t>
  </si>
  <si>
    <t>$473 full dummy</t>
  </si>
  <si>
    <t>$237 half dummy</t>
  </si>
  <si>
    <t>Finishes:   Graphite &amp; Polished Chrome, Matte Nickel &amp; Polished Chrome, Polished Chrome</t>
  </si>
  <si>
    <t>$236 full dummy</t>
  </si>
  <si>
    <t>$118 half dummy</t>
  </si>
  <si>
    <t>$243 full dummy</t>
  </si>
  <si>
    <t>$122 half dummy</t>
  </si>
  <si>
    <t>$150 full dummy</t>
  </si>
  <si>
    <t>$75 half dummy</t>
  </si>
  <si>
    <t>$166 full dummy</t>
  </si>
  <si>
    <t>$83 half dummy</t>
  </si>
  <si>
    <t>$80 half dummy</t>
  </si>
  <si>
    <t>$216 full dummy</t>
  </si>
  <si>
    <t>$108 half dummy</t>
  </si>
  <si>
    <t>$157 full dummy</t>
  </si>
  <si>
    <t>$79 half dummy</t>
  </si>
  <si>
    <t>$173 full dummy</t>
  </si>
  <si>
    <t>$87 half dummy</t>
  </si>
  <si>
    <t>$194 full dummy</t>
  </si>
  <si>
    <t>$97 half dummy</t>
  </si>
  <si>
    <t>$183 full dummy</t>
  </si>
  <si>
    <t>$92 half dummy</t>
  </si>
  <si>
    <t>$248 full dummy</t>
  </si>
  <si>
    <t>$124 half dummy</t>
  </si>
  <si>
    <t>$185 full dummy</t>
  </si>
  <si>
    <t>$93 half dummy</t>
  </si>
  <si>
    <t>Brushed Antique Brass Finish</t>
  </si>
  <si>
    <t>PARIS</t>
  </si>
  <si>
    <t>$159 full 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</si>
</sst>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8" fontId="0" fillId="0" borderId="2" xfId="0" applyNumberFormat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2" fillId="0" borderId="2" xfId="1" applyNumberFormat="1" applyFont="1" applyBorder="1" applyAlignment="1">
      <alignment horizontal="center" vertical="center"/>
    </xf>
    <xf numFmtId="8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vertical="center"/>
    </xf>
    <xf numFmtId="8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vertical="center"/>
    </xf>
    <xf numFmtId="8" fontId="2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vertical="center"/>
    </xf>
    <xf numFmtId="8" fontId="2" fillId="0" borderId="0" xfId="0" applyNumberFormat="1" applyFont="1" applyAlignment="1">
      <alignment vertical="center"/>
    </xf>
    <xf numFmtId="8" fontId="2" fillId="0" borderId="1" xfId="0" applyNumberFormat="1" applyFont="1" applyBorder="1" applyAlignment="1">
      <alignment vertical="center"/>
    </xf>
    <xf numFmtId="8" fontId="2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8" fontId="2" fillId="0" borderId="2" xfId="0" applyNumberFormat="1" applyFont="1" applyBorder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/>
    </xf>
    <xf numFmtId="0" fontId="0" fillId="0" borderId="3" xfId="0" applyBorder="1"/>
    <xf numFmtId="0" fontId="7" fillId="0" borderId="0" xfId="0" applyFont="1"/>
    <xf numFmtId="0" fontId="1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7" fillId="0" borderId="0" xfId="0" applyFont="1" applyAlignment="1">
      <alignment vertical="center" wrapText="1"/>
    </xf>
    <xf numFmtId="0" fontId="20" fillId="0" borderId="3" xfId="0" applyFont="1" applyBorder="1" applyAlignment="1">
      <alignment horizontal="right"/>
    </xf>
    <xf numFmtId="49" fontId="0" fillId="0" borderId="0" xfId="0" applyNumberFormat="1"/>
    <xf numFmtId="0" fontId="19" fillId="0" borderId="14" xfId="0" applyFont="1" applyBorder="1"/>
    <xf numFmtId="0" fontId="0" fillId="0" borderId="15" xfId="0" applyBorder="1"/>
    <xf numFmtId="0" fontId="7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0" xfId="0" quotePrefix="1" applyAlignment="1">
      <alignment horizontal="left"/>
    </xf>
    <xf numFmtId="6" fontId="14" fillId="0" borderId="12" xfId="0" applyNumberFormat="1" applyFont="1" applyBorder="1" applyAlignment="1">
      <alignment horizontal="left" wrapText="1"/>
    </xf>
    <xf numFmtId="6" fontId="14" fillId="0" borderId="11" xfId="0" applyNumberFormat="1" applyFont="1" applyBorder="1" applyAlignment="1">
      <alignment horizontal="left" vertical="top" wrapText="1"/>
    </xf>
    <xf numFmtId="6" fontId="14" fillId="0" borderId="0" xfId="0" applyNumberFormat="1" applyFont="1" applyAlignment="1">
      <alignment horizontal="left" wrapText="1"/>
    </xf>
    <xf numFmtId="6" fontId="14" fillId="0" borderId="3" xfId="0" applyNumberFormat="1" applyFont="1" applyBorder="1" applyAlignment="1">
      <alignment horizontal="left" vertical="top" wrapText="1"/>
    </xf>
    <xf numFmtId="6" fontId="14" fillId="0" borderId="20" xfId="0" applyNumberFormat="1" applyFont="1" applyBorder="1" applyAlignment="1">
      <alignment horizontal="left" wrapText="1"/>
    </xf>
    <xf numFmtId="6" fontId="14" fillId="0" borderId="7" xfId="0" applyNumberFormat="1" applyFont="1" applyBorder="1" applyAlignment="1">
      <alignment horizontal="left" wrapText="1"/>
    </xf>
    <xf numFmtId="6" fontId="14" fillId="0" borderId="10" xfId="0" applyNumberFormat="1" applyFont="1" applyBorder="1" applyAlignment="1">
      <alignment horizontal="left" wrapText="1"/>
    </xf>
    <xf numFmtId="6" fontId="14" fillId="0" borderId="10" xfId="0" applyNumberFormat="1" applyFont="1" applyBorder="1" applyAlignment="1">
      <alignment wrapText="1"/>
    </xf>
    <xf numFmtId="6" fontId="14" fillId="0" borderId="11" xfId="0" applyNumberFormat="1" applyFont="1" applyBorder="1" applyAlignment="1">
      <alignment vertical="top" wrapText="1"/>
    </xf>
    <xf numFmtId="6" fontId="14" fillId="0" borderId="7" xfId="0" applyNumberFormat="1" applyFont="1" applyBorder="1"/>
    <xf numFmtId="6" fontId="14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6" fontId="14" fillId="0" borderId="9" xfId="0" applyNumberFormat="1" applyFont="1" applyBorder="1" applyAlignment="1">
      <alignment horizontal="center" vertical="top"/>
    </xf>
    <xf numFmtId="6" fontId="14" fillId="0" borderId="1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6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6" fontId="14" fillId="0" borderId="6" xfId="0" applyNumberFormat="1" applyFont="1" applyBorder="1" applyAlignment="1">
      <alignment horizontal="center"/>
    </xf>
    <xf numFmtId="6" fontId="14" fillId="0" borderId="10" xfId="0" applyNumberFormat="1" applyFont="1" applyBorder="1" applyAlignment="1">
      <alignment horizontal="center"/>
    </xf>
    <xf numFmtId="6" fontId="14" fillId="0" borderId="13" xfId="0" applyNumberFormat="1" applyFont="1" applyBorder="1" applyAlignment="1">
      <alignment horizontal="center"/>
    </xf>
    <xf numFmtId="6" fontId="14" fillId="0" borderId="12" xfId="0" applyNumberFormat="1" applyFont="1" applyBorder="1" applyAlignment="1">
      <alignment horizontal="center"/>
    </xf>
    <xf numFmtId="6" fontId="14" fillId="0" borderId="13" xfId="0" applyNumberFormat="1" applyFont="1" applyBorder="1" applyAlignment="1">
      <alignment horizontal="center" vertical="top"/>
    </xf>
    <xf numFmtId="6" fontId="14" fillId="0" borderId="12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6" fontId="4" fillId="0" borderId="6" xfId="0" applyNumberFormat="1" applyFont="1" applyBorder="1" applyAlignment="1">
      <alignment horizontal="right" vertical="center" wrapText="1"/>
    </xf>
    <xf numFmtId="6" fontId="4" fillId="0" borderId="7" xfId="0" applyNumberFormat="1" applyFont="1" applyBorder="1" applyAlignment="1">
      <alignment horizontal="right" vertical="center" wrapText="1"/>
    </xf>
    <xf numFmtId="6" fontId="4" fillId="0" borderId="9" xfId="0" applyNumberFormat="1" applyFont="1" applyBorder="1" applyAlignment="1">
      <alignment horizontal="right" vertical="center" wrapText="1"/>
    </xf>
    <xf numFmtId="6" fontId="4" fillId="0" borderId="3" xfId="0" applyNumberFormat="1" applyFont="1" applyBorder="1" applyAlignment="1">
      <alignment horizontal="right" vertical="center" wrapText="1"/>
    </xf>
    <xf numFmtId="6" fontId="14" fillId="0" borderId="0" xfId="0" applyNumberFormat="1" applyFont="1" applyAlignment="1">
      <alignment horizontal="center"/>
    </xf>
    <xf numFmtId="6" fontId="14" fillId="0" borderId="3" xfId="0" applyNumberFormat="1" applyFont="1" applyBorder="1" applyAlignment="1">
      <alignment horizontal="center" vertical="top"/>
    </xf>
    <xf numFmtId="6" fontId="4" fillId="0" borderId="13" xfId="0" applyNumberFormat="1" applyFont="1" applyBorder="1" applyAlignment="1">
      <alignment horizontal="center" vertical="center" wrapText="1"/>
    </xf>
    <xf numFmtId="8" fontId="4" fillId="0" borderId="22" xfId="0" applyNumberFormat="1" applyFont="1" applyBorder="1" applyAlignment="1">
      <alignment horizontal="center" vertical="center" wrapText="1"/>
    </xf>
    <xf numFmtId="8" fontId="4" fillId="0" borderId="20" xfId="0" applyNumberFormat="1" applyFont="1" applyBorder="1" applyAlignment="1">
      <alignment horizontal="center" vertical="center" wrapText="1"/>
    </xf>
    <xf numFmtId="8" fontId="4" fillId="0" borderId="13" xfId="0" applyNumberFormat="1" applyFont="1" applyBorder="1" applyAlignment="1">
      <alignment horizontal="center" vertical="center" wrapText="1"/>
    </xf>
    <xf numFmtId="8" fontId="4" fillId="0" borderId="12" xfId="0" applyNumberFormat="1" applyFont="1" applyBorder="1" applyAlignment="1">
      <alignment horizontal="center" vertical="center" wrapText="1"/>
    </xf>
    <xf numFmtId="8" fontId="13" fillId="0" borderId="18" xfId="0" applyNumberFormat="1" applyFont="1" applyBorder="1" applyAlignment="1">
      <alignment horizontal="center" vertical="top" wrapText="1"/>
    </xf>
    <xf numFmtId="8" fontId="13" fillId="0" borderId="19" xfId="0" applyNumberFormat="1" applyFont="1" applyBorder="1" applyAlignment="1">
      <alignment horizontal="center" vertical="top" wrapText="1"/>
    </xf>
    <xf numFmtId="8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8" fontId="13" fillId="0" borderId="22" xfId="0" applyNumberFormat="1" applyFont="1" applyBorder="1" applyAlignment="1">
      <alignment horizontal="center" vertical="center" wrapText="1"/>
    </xf>
    <xf numFmtId="8" fontId="13" fillId="0" borderId="13" xfId="0" applyNumberFormat="1" applyFont="1" applyBorder="1" applyAlignment="1">
      <alignment horizontal="center" vertical="center" wrapText="1"/>
    </xf>
    <xf numFmtId="8" fontId="13" fillId="0" borderId="18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8" fontId="13" fillId="0" borderId="8" xfId="0" applyNumberFormat="1" applyFont="1" applyBorder="1" applyAlignment="1">
      <alignment horizontal="center" vertical="center" wrapText="1"/>
    </xf>
    <xf numFmtId="8" fontId="13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quotePrefix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30480</xdr:rowOff>
    </xdr:from>
    <xdr:to>
      <xdr:col>0</xdr:col>
      <xdr:colOff>1173480</xdr:colOff>
      <xdr:row>1</xdr:row>
      <xdr:rowOff>218363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3DA109-CAD9-7AAE-B27B-B48CFBA53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30480"/>
          <a:ext cx="1097279" cy="949883"/>
        </a:xfrm>
        <a:prstGeom prst="rect">
          <a:avLst/>
        </a:prstGeom>
      </xdr:spPr>
    </xdr:pic>
    <xdr:clientData/>
  </xdr:twoCellAnchor>
  <xdr:twoCellAnchor editAs="oneCell">
    <xdr:from>
      <xdr:col>0</xdr:col>
      <xdr:colOff>175261</xdr:colOff>
      <xdr:row>41</xdr:row>
      <xdr:rowOff>22860</xdr:rowOff>
    </xdr:from>
    <xdr:to>
      <xdr:col>0</xdr:col>
      <xdr:colOff>1284365</xdr:colOff>
      <xdr:row>42</xdr:row>
      <xdr:rowOff>220979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9CB7CB-9FD1-DB84-5447-B1A46E02B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1" y="9342120"/>
          <a:ext cx="1109104" cy="960119"/>
        </a:xfrm>
        <a:prstGeom prst="rect">
          <a:avLst/>
        </a:prstGeom>
      </xdr:spPr>
    </xdr:pic>
    <xdr:clientData/>
  </xdr:twoCellAnchor>
  <xdr:twoCellAnchor editAs="oneCell">
    <xdr:from>
      <xdr:col>0</xdr:col>
      <xdr:colOff>297179</xdr:colOff>
      <xdr:row>73</xdr:row>
      <xdr:rowOff>309575</xdr:rowOff>
    </xdr:from>
    <xdr:to>
      <xdr:col>0</xdr:col>
      <xdr:colOff>1470660</xdr:colOff>
      <xdr:row>75</xdr:row>
      <xdr:rowOff>182424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9650B1F-BB2E-C6D3-FDED-B53F77C19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79" y="17766995"/>
          <a:ext cx="1173481" cy="101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290875</xdr:colOff>
      <xdr:row>0</xdr:row>
      <xdr:rowOff>7620</xdr:rowOff>
    </xdr:from>
    <xdr:to>
      <xdr:col>2</xdr:col>
      <xdr:colOff>732309</xdr:colOff>
      <xdr:row>3</xdr:row>
      <xdr:rowOff>182880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42E1BF-D56B-6DBD-9E04-43874FED0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855" y="7620"/>
          <a:ext cx="1073894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D1F1E-F064-4998-93EA-3425BF7D6F3F}">
  <dimension ref="A1:O203"/>
  <sheetViews>
    <sheetView topLeftCell="A9" zoomScaleNormal="100" workbookViewId="0">
      <selection activeCell="H41" sqref="H41:J41"/>
    </sheetView>
  </sheetViews>
  <sheetFormatPr defaultRowHeight="14.4" x14ac:dyDescent="0.3"/>
  <cols>
    <col min="1" max="1" width="14.44140625" customWidth="1"/>
    <col min="2" max="2" width="8.88671875" style="6"/>
    <col min="3" max="3" width="38.33203125" style="6" customWidth="1"/>
    <col min="4" max="4" width="32.44140625" style="6" customWidth="1"/>
    <col min="5" max="5" width="8.6640625" hidden="1" customWidth="1"/>
    <col min="6" max="6" width="10.6640625" style="6" hidden="1" customWidth="1"/>
    <col min="7" max="7" width="9.88671875" style="7" hidden="1" customWidth="1"/>
    <col min="8" max="8" width="14.33203125" style="17" customWidth="1"/>
    <col min="9" max="9" width="10.88671875" style="34" customWidth="1"/>
    <col min="10" max="10" width="10.6640625" style="34" customWidth="1"/>
    <col min="11" max="11" width="10.6640625" style="34" hidden="1" customWidth="1"/>
  </cols>
  <sheetData>
    <row r="1" spans="1:15" ht="42.6" customHeight="1" x14ac:dyDescent="0.3">
      <c r="A1" s="65" t="s">
        <v>77</v>
      </c>
      <c r="B1" s="65"/>
      <c r="C1" s="65"/>
      <c r="D1" s="65"/>
      <c r="E1" s="65"/>
      <c r="F1" s="65"/>
      <c r="G1" s="65"/>
      <c r="H1" s="65"/>
      <c r="I1" s="65"/>
      <c r="J1" s="65"/>
      <c r="K1"/>
    </row>
    <row r="2" spans="1:15" ht="32.4" customHeight="1" x14ac:dyDescent="0.3">
      <c r="A2" s="11" t="s">
        <v>0</v>
      </c>
      <c r="B2" s="11" t="s">
        <v>2</v>
      </c>
      <c r="C2" s="11" t="s">
        <v>1</v>
      </c>
      <c r="D2" s="11" t="s">
        <v>70</v>
      </c>
      <c r="E2" s="12" t="s">
        <v>3</v>
      </c>
      <c r="F2" s="13" t="s">
        <v>4</v>
      </c>
      <c r="G2" s="14" t="s">
        <v>5</v>
      </c>
      <c r="H2" s="29" t="s">
        <v>107</v>
      </c>
      <c r="I2" s="30" t="s">
        <v>108</v>
      </c>
      <c r="J2" s="30" t="s">
        <v>109</v>
      </c>
      <c r="K2" s="30" t="s">
        <v>109</v>
      </c>
    </row>
    <row r="3" spans="1:15" s="1" customFormat="1" ht="31.2" customHeight="1" x14ac:dyDescent="0.3">
      <c r="B3" s="3" t="s">
        <v>7</v>
      </c>
      <c r="C3" s="9" t="s">
        <v>69</v>
      </c>
      <c r="D3" s="3" t="s">
        <v>16</v>
      </c>
      <c r="E3" s="1">
        <v>217</v>
      </c>
      <c r="F3" s="3">
        <v>8</v>
      </c>
      <c r="G3" s="4">
        <f>+E3*0.425</f>
        <v>92.224999999999994</v>
      </c>
      <c r="H3" s="15">
        <v>350.2</v>
      </c>
      <c r="I3" s="31">
        <f>+H3+25</f>
        <v>375.2</v>
      </c>
      <c r="J3" s="31">
        <f>+H3+K3</f>
        <v>395.2</v>
      </c>
      <c r="K3" s="31">
        <v>45</v>
      </c>
      <c r="L3" s="8"/>
      <c r="M3" s="8"/>
      <c r="N3" s="8"/>
      <c r="O3" s="8"/>
    </row>
    <row r="4" spans="1:15" s="1" customFormat="1" ht="19.95" hidden="1" customHeight="1" x14ac:dyDescent="0.3">
      <c r="B4" s="3" t="s">
        <v>7</v>
      </c>
      <c r="C4" s="3" t="s">
        <v>8</v>
      </c>
      <c r="D4" s="3" t="s">
        <v>9</v>
      </c>
      <c r="E4" s="1">
        <v>217</v>
      </c>
      <c r="F4" s="3">
        <v>8</v>
      </c>
      <c r="G4" s="4">
        <f t="shared" ref="G4:G70" si="0">+E4*0.425</f>
        <v>92.224999999999994</v>
      </c>
      <c r="H4" s="15">
        <f t="shared" ref="H4:H70" si="1">+E4*1.7</f>
        <v>368.9</v>
      </c>
      <c r="I4" s="31">
        <f t="shared" ref="I4:I42" si="2">+H4+25</f>
        <v>393.9</v>
      </c>
      <c r="J4" s="31">
        <f t="shared" ref="J4:J42" si="3">+H4+K4</f>
        <v>418.9</v>
      </c>
      <c r="K4" s="31">
        <v>50</v>
      </c>
      <c r="L4" s="8"/>
      <c r="M4" s="8"/>
      <c r="N4" s="8"/>
      <c r="O4" s="8"/>
    </row>
    <row r="5" spans="1:15" s="1" customFormat="1" ht="19.95" hidden="1" customHeight="1" x14ac:dyDescent="0.3">
      <c r="B5" s="3" t="s">
        <v>7</v>
      </c>
      <c r="C5" s="3" t="s">
        <v>8</v>
      </c>
      <c r="D5" s="3" t="s">
        <v>10</v>
      </c>
      <c r="E5" s="1">
        <v>217</v>
      </c>
      <c r="F5" s="3">
        <v>8</v>
      </c>
      <c r="G5" s="4">
        <f t="shared" si="0"/>
        <v>92.224999999999994</v>
      </c>
      <c r="H5" s="15">
        <f t="shared" si="1"/>
        <v>368.9</v>
      </c>
      <c r="I5" s="31">
        <f t="shared" si="2"/>
        <v>393.9</v>
      </c>
      <c r="J5" s="31">
        <f t="shared" si="3"/>
        <v>418.9</v>
      </c>
      <c r="K5" s="31">
        <v>50</v>
      </c>
      <c r="L5" s="8"/>
      <c r="M5" s="8"/>
      <c r="N5" s="8"/>
      <c r="O5" s="8"/>
    </row>
    <row r="6" spans="1:15" s="1" customFormat="1" ht="19.95" hidden="1" customHeight="1" x14ac:dyDescent="0.3">
      <c r="B6" s="3" t="s">
        <v>7</v>
      </c>
      <c r="C6" s="3" t="s">
        <v>8</v>
      </c>
      <c r="D6" s="3" t="s">
        <v>11</v>
      </c>
      <c r="E6" s="1">
        <v>217</v>
      </c>
      <c r="F6" s="3">
        <v>8</v>
      </c>
      <c r="G6" s="4">
        <f t="shared" si="0"/>
        <v>92.224999999999994</v>
      </c>
      <c r="H6" s="15">
        <f t="shared" si="1"/>
        <v>368.9</v>
      </c>
      <c r="I6" s="31">
        <f t="shared" si="2"/>
        <v>393.9</v>
      </c>
      <c r="J6" s="31">
        <f t="shared" si="3"/>
        <v>418.9</v>
      </c>
      <c r="K6" s="31">
        <v>50</v>
      </c>
      <c r="L6" s="8"/>
      <c r="M6" s="8"/>
      <c r="N6" s="8"/>
      <c r="O6" s="8"/>
    </row>
    <row r="7" spans="1:15" s="1" customFormat="1" ht="19.95" hidden="1" customHeight="1" x14ac:dyDescent="0.3">
      <c r="B7" s="3" t="s">
        <v>7</v>
      </c>
      <c r="C7" s="3" t="s">
        <v>8</v>
      </c>
      <c r="D7" s="3" t="s">
        <v>12</v>
      </c>
      <c r="E7" s="1">
        <v>217</v>
      </c>
      <c r="F7" s="3">
        <v>8</v>
      </c>
      <c r="G7" s="4">
        <f t="shared" si="0"/>
        <v>92.224999999999994</v>
      </c>
      <c r="H7" s="15">
        <f t="shared" si="1"/>
        <v>368.9</v>
      </c>
      <c r="I7" s="31">
        <f t="shared" si="2"/>
        <v>393.9</v>
      </c>
      <c r="J7" s="31">
        <f t="shared" si="3"/>
        <v>418.9</v>
      </c>
      <c r="K7" s="31">
        <v>50</v>
      </c>
      <c r="L7" s="8"/>
      <c r="M7" s="8"/>
      <c r="N7" s="8"/>
      <c r="O7" s="8"/>
    </row>
    <row r="8" spans="1:15" s="1" customFormat="1" ht="19.95" hidden="1" customHeight="1" x14ac:dyDescent="0.3">
      <c r="B8" s="3" t="s">
        <v>7</v>
      </c>
      <c r="C8" s="3" t="s">
        <v>8</v>
      </c>
      <c r="D8" s="3" t="s">
        <v>13</v>
      </c>
      <c r="E8" s="1">
        <v>217</v>
      </c>
      <c r="F8" s="3">
        <v>8</v>
      </c>
      <c r="G8" s="4">
        <f t="shared" si="0"/>
        <v>92.224999999999994</v>
      </c>
      <c r="H8" s="15">
        <f t="shared" si="1"/>
        <v>368.9</v>
      </c>
      <c r="I8" s="31">
        <f t="shared" si="2"/>
        <v>393.9</v>
      </c>
      <c r="J8" s="31">
        <f t="shared" si="3"/>
        <v>418.9</v>
      </c>
      <c r="K8" s="31">
        <v>50</v>
      </c>
      <c r="L8" s="8"/>
      <c r="M8" s="8"/>
      <c r="N8" s="8"/>
      <c r="O8" s="8"/>
    </row>
    <row r="9" spans="1:15" s="1" customFormat="1" ht="43.95" customHeight="1" x14ac:dyDescent="0.3">
      <c r="B9" s="3" t="s">
        <v>7</v>
      </c>
      <c r="C9" s="9" t="s">
        <v>69</v>
      </c>
      <c r="D9" s="10" t="s">
        <v>6</v>
      </c>
      <c r="E9" s="1">
        <v>239</v>
      </c>
      <c r="F9" s="3">
        <v>8</v>
      </c>
      <c r="G9" s="4">
        <f t="shared" si="0"/>
        <v>101.575</v>
      </c>
      <c r="H9" s="15">
        <v>368.9</v>
      </c>
      <c r="I9" s="31">
        <f t="shared" si="2"/>
        <v>393.9</v>
      </c>
      <c r="J9" s="31">
        <f t="shared" si="3"/>
        <v>416.9</v>
      </c>
      <c r="K9" s="31">
        <v>48</v>
      </c>
      <c r="L9" s="8"/>
      <c r="M9" s="8"/>
      <c r="N9" s="8"/>
      <c r="O9" s="8"/>
    </row>
    <row r="10" spans="1:15" s="1" customFormat="1" ht="19.95" hidden="1" customHeight="1" x14ac:dyDescent="0.3">
      <c r="B10" s="3" t="s">
        <v>7</v>
      </c>
      <c r="C10" s="9" t="s">
        <v>69</v>
      </c>
      <c r="D10" s="3" t="s">
        <v>15</v>
      </c>
      <c r="E10" s="1">
        <v>239</v>
      </c>
      <c r="F10" s="3">
        <v>8</v>
      </c>
      <c r="G10" s="4">
        <f t="shared" si="0"/>
        <v>101.575</v>
      </c>
      <c r="H10" s="15">
        <f t="shared" si="1"/>
        <v>406.3</v>
      </c>
      <c r="I10" s="31">
        <f t="shared" si="2"/>
        <v>431.3</v>
      </c>
      <c r="J10" s="31">
        <f t="shared" si="3"/>
        <v>456.3</v>
      </c>
      <c r="K10" s="31">
        <v>50</v>
      </c>
      <c r="L10" s="8"/>
      <c r="M10" s="8"/>
      <c r="N10" s="8"/>
      <c r="O10" s="8"/>
    </row>
    <row r="11" spans="1:15" s="1" customFormat="1" ht="31.2" customHeight="1" x14ac:dyDescent="0.3">
      <c r="B11" s="3" t="s">
        <v>7</v>
      </c>
      <c r="C11" s="9" t="s">
        <v>69</v>
      </c>
      <c r="D11" s="3" t="s">
        <v>14</v>
      </c>
      <c r="E11" s="1">
        <v>206</v>
      </c>
      <c r="F11" s="3">
        <v>8</v>
      </c>
      <c r="G11" s="4">
        <f t="shared" si="0"/>
        <v>87.55</v>
      </c>
      <c r="H11" s="15">
        <v>406.3</v>
      </c>
      <c r="I11" s="31">
        <f t="shared" si="2"/>
        <v>431.3</v>
      </c>
      <c r="J11" s="31">
        <f t="shared" si="3"/>
        <v>456.3</v>
      </c>
      <c r="K11" s="31">
        <v>50</v>
      </c>
      <c r="L11" s="8"/>
      <c r="M11" s="8"/>
      <c r="N11" s="8"/>
      <c r="O11" s="8"/>
    </row>
    <row r="12" spans="1:15" s="1" customFormat="1" ht="19.95" hidden="1" customHeight="1" x14ac:dyDescent="0.3">
      <c r="B12" s="3" t="s">
        <v>7</v>
      </c>
      <c r="C12" s="3" t="s">
        <v>8</v>
      </c>
      <c r="D12" s="3" t="s">
        <v>17</v>
      </c>
      <c r="E12" s="1">
        <v>206</v>
      </c>
      <c r="F12" s="3">
        <v>8</v>
      </c>
      <c r="G12" s="4">
        <f t="shared" si="0"/>
        <v>87.55</v>
      </c>
      <c r="H12" s="15">
        <f t="shared" si="1"/>
        <v>350.2</v>
      </c>
      <c r="I12" s="31">
        <f t="shared" si="2"/>
        <v>375.2</v>
      </c>
      <c r="J12" s="31">
        <f t="shared" si="3"/>
        <v>400.2</v>
      </c>
      <c r="K12" s="31">
        <v>50</v>
      </c>
      <c r="L12" s="8"/>
      <c r="M12" s="8"/>
      <c r="N12" s="8"/>
      <c r="O12" s="8"/>
    </row>
    <row r="13" spans="1:15" s="1" customFormat="1" ht="31.2" customHeight="1" x14ac:dyDescent="0.3">
      <c r="B13" s="3" t="s">
        <v>7</v>
      </c>
      <c r="C13" s="9" t="s">
        <v>71</v>
      </c>
      <c r="D13" s="3" t="s">
        <v>16</v>
      </c>
      <c r="E13" s="1">
        <v>236</v>
      </c>
      <c r="F13" s="3">
        <v>12</v>
      </c>
      <c r="G13" s="4">
        <f t="shared" si="0"/>
        <v>100.3</v>
      </c>
      <c r="H13" s="15">
        <v>382.5</v>
      </c>
      <c r="I13" s="31">
        <f t="shared" si="2"/>
        <v>407.5</v>
      </c>
      <c r="J13" s="31">
        <f t="shared" si="3"/>
        <v>427.5</v>
      </c>
      <c r="K13" s="31">
        <v>45</v>
      </c>
      <c r="L13" s="8"/>
      <c r="M13" s="8"/>
      <c r="N13" s="8"/>
      <c r="O13" s="8"/>
    </row>
    <row r="14" spans="1:15" s="1" customFormat="1" ht="19.95" hidden="1" customHeight="1" x14ac:dyDescent="0.3">
      <c r="B14" s="3" t="s">
        <v>7</v>
      </c>
      <c r="C14" s="3" t="s">
        <v>18</v>
      </c>
      <c r="D14" s="3" t="s">
        <v>9</v>
      </c>
      <c r="E14" s="1">
        <v>236</v>
      </c>
      <c r="F14" s="3">
        <v>12</v>
      </c>
      <c r="G14" s="4">
        <f t="shared" si="0"/>
        <v>100.3</v>
      </c>
      <c r="H14" s="15">
        <f t="shared" si="1"/>
        <v>401.2</v>
      </c>
      <c r="I14" s="31">
        <f t="shared" si="2"/>
        <v>426.2</v>
      </c>
      <c r="J14" s="31">
        <f t="shared" si="3"/>
        <v>451.2</v>
      </c>
      <c r="K14" s="31">
        <v>50</v>
      </c>
      <c r="L14" s="8"/>
      <c r="M14" s="8"/>
      <c r="N14" s="8"/>
      <c r="O14" s="8"/>
    </row>
    <row r="15" spans="1:15" s="1" customFormat="1" ht="19.95" hidden="1" customHeight="1" x14ac:dyDescent="0.3">
      <c r="B15" s="3" t="s">
        <v>7</v>
      </c>
      <c r="C15" s="3" t="s">
        <v>18</v>
      </c>
      <c r="D15" s="3" t="s">
        <v>10</v>
      </c>
      <c r="E15" s="1">
        <v>236</v>
      </c>
      <c r="F15" s="3">
        <v>12</v>
      </c>
      <c r="G15" s="4">
        <f t="shared" si="0"/>
        <v>100.3</v>
      </c>
      <c r="H15" s="15">
        <f t="shared" si="1"/>
        <v>401.2</v>
      </c>
      <c r="I15" s="31">
        <f t="shared" si="2"/>
        <v>426.2</v>
      </c>
      <c r="J15" s="31">
        <f t="shared" si="3"/>
        <v>451.2</v>
      </c>
      <c r="K15" s="31">
        <v>50</v>
      </c>
      <c r="L15" s="8"/>
      <c r="M15" s="8"/>
      <c r="N15" s="8"/>
      <c r="O15" s="8"/>
    </row>
    <row r="16" spans="1:15" s="1" customFormat="1" ht="19.95" hidden="1" customHeight="1" x14ac:dyDescent="0.3">
      <c r="B16" s="3" t="s">
        <v>7</v>
      </c>
      <c r="C16" s="3" t="s">
        <v>18</v>
      </c>
      <c r="D16" s="3" t="s">
        <v>11</v>
      </c>
      <c r="E16" s="1">
        <v>236</v>
      </c>
      <c r="F16" s="3">
        <v>12</v>
      </c>
      <c r="G16" s="4">
        <f t="shared" si="0"/>
        <v>100.3</v>
      </c>
      <c r="H16" s="15">
        <f t="shared" si="1"/>
        <v>401.2</v>
      </c>
      <c r="I16" s="31">
        <f t="shared" si="2"/>
        <v>426.2</v>
      </c>
      <c r="J16" s="31">
        <f t="shared" si="3"/>
        <v>451.2</v>
      </c>
      <c r="K16" s="31">
        <v>50</v>
      </c>
      <c r="L16" s="8"/>
      <c r="M16" s="8"/>
      <c r="N16" s="8"/>
      <c r="O16" s="8"/>
    </row>
    <row r="17" spans="2:15" s="1" customFormat="1" ht="19.95" hidden="1" customHeight="1" x14ac:dyDescent="0.3">
      <c r="B17" s="3" t="s">
        <v>7</v>
      </c>
      <c r="C17" s="3" t="s">
        <v>18</v>
      </c>
      <c r="D17" s="3" t="s">
        <v>12</v>
      </c>
      <c r="E17" s="1">
        <v>236</v>
      </c>
      <c r="F17" s="3">
        <v>12</v>
      </c>
      <c r="G17" s="4">
        <f t="shared" si="0"/>
        <v>100.3</v>
      </c>
      <c r="H17" s="15">
        <f t="shared" si="1"/>
        <v>401.2</v>
      </c>
      <c r="I17" s="31">
        <f t="shared" si="2"/>
        <v>426.2</v>
      </c>
      <c r="J17" s="31">
        <f t="shared" si="3"/>
        <v>451.2</v>
      </c>
      <c r="K17" s="31">
        <v>50</v>
      </c>
      <c r="L17" s="8"/>
      <c r="M17" s="8"/>
      <c r="N17" s="8"/>
      <c r="O17" s="8"/>
    </row>
    <row r="18" spans="2:15" s="1" customFormat="1" ht="19.95" hidden="1" customHeight="1" x14ac:dyDescent="0.3">
      <c r="B18" s="3" t="s">
        <v>7</v>
      </c>
      <c r="C18" s="3" t="s">
        <v>18</v>
      </c>
      <c r="D18" s="3" t="s">
        <v>13</v>
      </c>
      <c r="E18" s="1">
        <v>236</v>
      </c>
      <c r="F18" s="3">
        <v>12</v>
      </c>
      <c r="G18" s="4">
        <f t="shared" si="0"/>
        <v>100.3</v>
      </c>
      <c r="H18" s="15">
        <f t="shared" si="1"/>
        <v>401.2</v>
      </c>
      <c r="I18" s="31">
        <f t="shared" si="2"/>
        <v>426.2</v>
      </c>
      <c r="J18" s="31">
        <f t="shared" si="3"/>
        <v>451.2</v>
      </c>
      <c r="K18" s="31">
        <v>50</v>
      </c>
      <c r="L18" s="8"/>
      <c r="M18" s="8"/>
      <c r="N18" s="8"/>
      <c r="O18" s="8"/>
    </row>
    <row r="19" spans="2:15" s="1" customFormat="1" ht="43.95" customHeight="1" x14ac:dyDescent="0.3">
      <c r="B19" s="3" t="s">
        <v>7</v>
      </c>
      <c r="C19" s="9" t="s">
        <v>71</v>
      </c>
      <c r="D19" s="10" t="s">
        <v>6</v>
      </c>
      <c r="E19" s="1">
        <v>260</v>
      </c>
      <c r="F19" s="3">
        <v>12</v>
      </c>
      <c r="G19" s="4">
        <f t="shared" si="0"/>
        <v>110.5</v>
      </c>
      <c r="H19" s="15">
        <v>401.2</v>
      </c>
      <c r="I19" s="31">
        <f t="shared" si="2"/>
        <v>426.2</v>
      </c>
      <c r="J19" s="31">
        <f t="shared" si="3"/>
        <v>449.2</v>
      </c>
      <c r="K19" s="31">
        <v>48</v>
      </c>
      <c r="L19" s="8"/>
      <c r="M19" s="8"/>
      <c r="N19" s="8"/>
      <c r="O19" s="8"/>
    </row>
    <row r="20" spans="2:15" s="1" customFormat="1" ht="19.95" hidden="1" customHeight="1" x14ac:dyDescent="0.3">
      <c r="B20" s="3" t="s">
        <v>7</v>
      </c>
      <c r="C20" s="9" t="s">
        <v>71</v>
      </c>
      <c r="D20" s="3" t="s">
        <v>15</v>
      </c>
      <c r="E20" s="1">
        <v>260</v>
      </c>
      <c r="F20" s="3">
        <v>12</v>
      </c>
      <c r="G20" s="4">
        <f t="shared" si="0"/>
        <v>110.5</v>
      </c>
      <c r="H20" s="15">
        <f t="shared" si="1"/>
        <v>442</v>
      </c>
      <c r="I20" s="31">
        <f t="shared" si="2"/>
        <v>467</v>
      </c>
      <c r="J20" s="31">
        <f t="shared" si="3"/>
        <v>492</v>
      </c>
      <c r="K20" s="31">
        <v>50</v>
      </c>
      <c r="L20" s="8"/>
      <c r="M20" s="8"/>
      <c r="N20" s="8"/>
      <c r="O20" s="8"/>
    </row>
    <row r="21" spans="2:15" s="1" customFormat="1" ht="31.2" customHeight="1" x14ac:dyDescent="0.3">
      <c r="B21" s="3" t="s">
        <v>7</v>
      </c>
      <c r="C21" s="9" t="s">
        <v>71</v>
      </c>
      <c r="D21" s="3" t="s">
        <v>14</v>
      </c>
      <c r="E21" s="1">
        <v>225</v>
      </c>
      <c r="F21" s="3">
        <v>12</v>
      </c>
      <c r="G21" s="4">
        <f t="shared" si="0"/>
        <v>95.625</v>
      </c>
      <c r="H21" s="15">
        <v>442</v>
      </c>
      <c r="I21" s="31">
        <f t="shared" si="2"/>
        <v>467</v>
      </c>
      <c r="J21" s="31">
        <f t="shared" si="3"/>
        <v>492</v>
      </c>
      <c r="K21" s="31">
        <v>50</v>
      </c>
      <c r="L21" s="8"/>
      <c r="M21" s="8"/>
      <c r="N21" s="8"/>
      <c r="O21" s="8"/>
    </row>
    <row r="22" spans="2:15" s="1" customFormat="1" ht="19.95" hidden="1" customHeight="1" x14ac:dyDescent="0.3">
      <c r="B22" s="3" t="s">
        <v>7</v>
      </c>
      <c r="C22" s="3" t="s">
        <v>18</v>
      </c>
      <c r="D22" s="3" t="s">
        <v>17</v>
      </c>
      <c r="E22" s="1">
        <v>225</v>
      </c>
      <c r="F22" s="3">
        <v>12</v>
      </c>
      <c r="G22" s="4">
        <f t="shared" si="0"/>
        <v>95.625</v>
      </c>
      <c r="H22" s="15">
        <f t="shared" si="1"/>
        <v>382.5</v>
      </c>
      <c r="I22" s="31">
        <f t="shared" si="2"/>
        <v>407.5</v>
      </c>
      <c r="J22" s="31">
        <f t="shared" si="3"/>
        <v>432.5</v>
      </c>
      <c r="K22" s="31">
        <v>50</v>
      </c>
      <c r="L22" s="8"/>
      <c r="M22" s="8"/>
      <c r="N22" s="8"/>
      <c r="O22" s="8"/>
    </row>
    <row r="23" spans="2:15" s="1" customFormat="1" ht="31.2" customHeight="1" x14ac:dyDescent="0.3">
      <c r="B23" s="3" t="s">
        <v>7</v>
      </c>
      <c r="C23" s="9" t="s">
        <v>73</v>
      </c>
      <c r="D23" s="3" t="s">
        <v>16</v>
      </c>
      <c r="E23" s="1">
        <v>231</v>
      </c>
      <c r="F23" s="3">
        <v>53</v>
      </c>
      <c r="G23" s="4">
        <f t="shared" si="0"/>
        <v>98.174999999999997</v>
      </c>
      <c r="H23" s="15">
        <v>372.3</v>
      </c>
      <c r="I23" s="31">
        <f t="shared" si="2"/>
        <v>397.3</v>
      </c>
      <c r="J23" s="31">
        <f t="shared" si="3"/>
        <v>417.3</v>
      </c>
      <c r="K23" s="31">
        <v>45</v>
      </c>
      <c r="L23" s="8"/>
      <c r="M23" s="8"/>
      <c r="N23" s="8"/>
      <c r="O23" s="8"/>
    </row>
    <row r="24" spans="2:15" s="1" customFormat="1" ht="19.95" hidden="1" customHeight="1" x14ac:dyDescent="0.3">
      <c r="B24" s="3" t="s">
        <v>7</v>
      </c>
      <c r="C24" s="3" t="s">
        <v>19</v>
      </c>
      <c r="D24" s="3" t="s">
        <v>9</v>
      </c>
      <c r="E24" s="1">
        <v>231</v>
      </c>
      <c r="F24" s="3">
        <v>53</v>
      </c>
      <c r="G24" s="4">
        <f t="shared" si="0"/>
        <v>98.174999999999997</v>
      </c>
      <c r="H24" s="15">
        <f t="shared" si="1"/>
        <v>392.7</v>
      </c>
      <c r="I24" s="31">
        <f t="shared" si="2"/>
        <v>417.7</v>
      </c>
      <c r="J24" s="31">
        <f t="shared" si="3"/>
        <v>442.7</v>
      </c>
      <c r="K24" s="31">
        <v>50</v>
      </c>
      <c r="L24" s="8"/>
      <c r="M24" s="8"/>
      <c r="N24" s="8"/>
      <c r="O24" s="8"/>
    </row>
    <row r="25" spans="2:15" s="1" customFormat="1" ht="19.95" hidden="1" customHeight="1" x14ac:dyDescent="0.3">
      <c r="B25" s="3" t="s">
        <v>7</v>
      </c>
      <c r="C25" s="3" t="s">
        <v>19</v>
      </c>
      <c r="D25" s="3" t="s">
        <v>10</v>
      </c>
      <c r="E25" s="1">
        <v>231</v>
      </c>
      <c r="F25" s="3">
        <v>53</v>
      </c>
      <c r="G25" s="4">
        <f t="shared" si="0"/>
        <v>98.174999999999997</v>
      </c>
      <c r="H25" s="15">
        <f t="shared" si="1"/>
        <v>392.7</v>
      </c>
      <c r="I25" s="31">
        <f t="shared" si="2"/>
        <v>417.7</v>
      </c>
      <c r="J25" s="31">
        <f t="shared" si="3"/>
        <v>442.7</v>
      </c>
      <c r="K25" s="31">
        <v>50</v>
      </c>
      <c r="L25" s="8"/>
      <c r="M25" s="8"/>
      <c r="N25" s="8"/>
      <c r="O25" s="8"/>
    </row>
    <row r="26" spans="2:15" s="1" customFormat="1" ht="19.95" hidden="1" customHeight="1" x14ac:dyDescent="0.3">
      <c r="B26" s="3" t="s">
        <v>7</v>
      </c>
      <c r="C26" s="3" t="s">
        <v>19</v>
      </c>
      <c r="D26" s="3" t="s">
        <v>11</v>
      </c>
      <c r="E26" s="1">
        <v>231</v>
      </c>
      <c r="F26" s="3">
        <v>53</v>
      </c>
      <c r="G26" s="4">
        <f t="shared" si="0"/>
        <v>98.174999999999997</v>
      </c>
      <c r="H26" s="15">
        <f t="shared" si="1"/>
        <v>392.7</v>
      </c>
      <c r="I26" s="31">
        <f t="shared" si="2"/>
        <v>417.7</v>
      </c>
      <c r="J26" s="31">
        <f t="shared" si="3"/>
        <v>442.7</v>
      </c>
      <c r="K26" s="31">
        <v>50</v>
      </c>
      <c r="L26" s="8"/>
      <c r="M26" s="8"/>
      <c r="N26" s="8"/>
      <c r="O26" s="8"/>
    </row>
    <row r="27" spans="2:15" s="1" customFormat="1" ht="19.95" hidden="1" customHeight="1" x14ac:dyDescent="0.3">
      <c r="B27" s="3" t="s">
        <v>7</v>
      </c>
      <c r="C27" s="3" t="s">
        <v>19</v>
      </c>
      <c r="D27" s="3" t="s">
        <v>12</v>
      </c>
      <c r="E27" s="1">
        <v>231</v>
      </c>
      <c r="F27" s="3">
        <v>53</v>
      </c>
      <c r="G27" s="4">
        <f t="shared" si="0"/>
        <v>98.174999999999997</v>
      </c>
      <c r="H27" s="15">
        <f t="shared" si="1"/>
        <v>392.7</v>
      </c>
      <c r="I27" s="31">
        <f t="shared" si="2"/>
        <v>417.7</v>
      </c>
      <c r="J27" s="31">
        <f t="shared" si="3"/>
        <v>442.7</v>
      </c>
      <c r="K27" s="31">
        <v>50</v>
      </c>
      <c r="L27" s="8"/>
      <c r="M27" s="8"/>
      <c r="N27" s="8"/>
      <c r="O27" s="8"/>
    </row>
    <row r="28" spans="2:15" s="1" customFormat="1" ht="19.95" hidden="1" customHeight="1" x14ac:dyDescent="0.3">
      <c r="B28" s="3" t="s">
        <v>7</v>
      </c>
      <c r="C28" s="3" t="s">
        <v>19</v>
      </c>
      <c r="D28" s="3" t="s">
        <v>13</v>
      </c>
      <c r="E28" s="1">
        <v>231</v>
      </c>
      <c r="F28" s="3">
        <v>53</v>
      </c>
      <c r="G28" s="4">
        <f t="shared" si="0"/>
        <v>98.174999999999997</v>
      </c>
      <c r="H28" s="15">
        <f t="shared" si="1"/>
        <v>392.7</v>
      </c>
      <c r="I28" s="31">
        <f t="shared" si="2"/>
        <v>417.7</v>
      </c>
      <c r="J28" s="31">
        <f t="shared" si="3"/>
        <v>442.7</v>
      </c>
      <c r="K28" s="31">
        <v>50</v>
      </c>
      <c r="L28" s="8"/>
      <c r="M28" s="8"/>
      <c r="N28" s="8"/>
      <c r="O28" s="8"/>
    </row>
    <row r="29" spans="2:15" s="1" customFormat="1" ht="43.95" customHeight="1" x14ac:dyDescent="0.3">
      <c r="B29" s="3" t="s">
        <v>7</v>
      </c>
      <c r="C29" s="9" t="s">
        <v>73</v>
      </c>
      <c r="D29" s="10" t="s">
        <v>6</v>
      </c>
      <c r="E29" s="1">
        <v>254</v>
      </c>
      <c r="F29" s="3">
        <v>53</v>
      </c>
      <c r="G29" s="4">
        <f t="shared" si="0"/>
        <v>107.95</v>
      </c>
      <c r="H29" s="15">
        <v>392.7</v>
      </c>
      <c r="I29" s="31">
        <f t="shared" si="2"/>
        <v>417.7</v>
      </c>
      <c r="J29" s="31">
        <f t="shared" si="3"/>
        <v>440.7</v>
      </c>
      <c r="K29" s="31">
        <v>48</v>
      </c>
      <c r="L29" s="8"/>
      <c r="M29" s="8"/>
      <c r="N29" s="8"/>
      <c r="O29" s="8"/>
    </row>
    <row r="30" spans="2:15" s="1" customFormat="1" ht="19.95" hidden="1" customHeight="1" x14ac:dyDescent="0.3">
      <c r="B30" s="3" t="s">
        <v>7</v>
      </c>
      <c r="C30" s="9" t="s">
        <v>72</v>
      </c>
      <c r="D30" s="3" t="s">
        <v>15</v>
      </c>
      <c r="E30" s="1">
        <v>254</v>
      </c>
      <c r="F30" s="3">
        <v>53</v>
      </c>
      <c r="G30" s="4">
        <f t="shared" si="0"/>
        <v>107.95</v>
      </c>
      <c r="H30" s="15">
        <f t="shared" si="1"/>
        <v>431.8</v>
      </c>
      <c r="I30" s="31">
        <f t="shared" si="2"/>
        <v>456.8</v>
      </c>
      <c r="J30" s="31">
        <f t="shared" si="3"/>
        <v>481.8</v>
      </c>
      <c r="K30" s="31">
        <v>50</v>
      </c>
      <c r="L30" s="8"/>
      <c r="M30" s="8"/>
      <c r="N30" s="8"/>
      <c r="O30" s="8"/>
    </row>
    <row r="31" spans="2:15" s="1" customFormat="1" ht="31.2" customHeight="1" x14ac:dyDescent="0.3">
      <c r="B31" s="3" t="s">
        <v>7</v>
      </c>
      <c r="C31" s="9" t="s">
        <v>73</v>
      </c>
      <c r="D31" s="3" t="s">
        <v>14</v>
      </c>
      <c r="E31" s="1">
        <v>219</v>
      </c>
      <c r="F31" s="3">
        <v>53</v>
      </c>
      <c r="G31" s="4">
        <f t="shared" si="0"/>
        <v>93.075000000000003</v>
      </c>
      <c r="H31" s="15">
        <v>431.8</v>
      </c>
      <c r="I31" s="31">
        <f t="shared" si="2"/>
        <v>456.8</v>
      </c>
      <c r="J31" s="31">
        <f t="shared" si="3"/>
        <v>481.8</v>
      </c>
      <c r="K31" s="31">
        <v>50</v>
      </c>
      <c r="L31" s="8"/>
      <c r="M31" s="8"/>
      <c r="N31" s="8"/>
      <c r="O31" s="8"/>
    </row>
    <row r="32" spans="2:15" s="1" customFormat="1" ht="19.95" hidden="1" customHeight="1" x14ac:dyDescent="0.3">
      <c r="B32" s="3" t="s">
        <v>7</v>
      </c>
      <c r="C32" s="3" t="s">
        <v>19</v>
      </c>
      <c r="D32" s="3" t="s">
        <v>17</v>
      </c>
      <c r="E32" s="1">
        <v>219</v>
      </c>
      <c r="F32" s="3">
        <v>53</v>
      </c>
      <c r="G32" s="4">
        <f t="shared" si="0"/>
        <v>93.075000000000003</v>
      </c>
      <c r="H32" s="15">
        <f t="shared" si="1"/>
        <v>372.3</v>
      </c>
      <c r="I32" s="31">
        <f t="shared" si="2"/>
        <v>397.3</v>
      </c>
      <c r="J32" s="31">
        <f t="shared" si="3"/>
        <v>422.3</v>
      </c>
      <c r="K32" s="31">
        <v>50</v>
      </c>
      <c r="L32" s="8"/>
      <c r="M32" s="8"/>
      <c r="N32" s="8"/>
      <c r="O32" s="8"/>
    </row>
    <row r="33" spans="1:15" s="1" customFormat="1" ht="31.2" customHeight="1" x14ac:dyDescent="0.3">
      <c r="B33" s="3" t="s">
        <v>7</v>
      </c>
      <c r="C33" s="9" t="s">
        <v>74</v>
      </c>
      <c r="D33" s="3" t="s">
        <v>16</v>
      </c>
      <c r="E33" s="1">
        <v>211</v>
      </c>
      <c r="F33" s="3">
        <v>17</v>
      </c>
      <c r="G33" s="4">
        <f t="shared" si="0"/>
        <v>89.674999999999997</v>
      </c>
      <c r="H33" s="15">
        <v>341.7</v>
      </c>
      <c r="I33" s="31">
        <f t="shared" si="2"/>
        <v>366.7</v>
      </c>
      <c r="J33" s="31">
        <f t="shared" si="3"/>
        <v>386.7</v>
      </c>
      <c r="K33" s="31">
        <v>45</v>
      </c>
      <c r="L33" s="8"/>
      <c r="M33" s="8"/>
      <c r="N33" s="8"/>
      <c r="O33" s="8"/>
    </row>
    <row r="34" spans="1:15" s="1" customFormat="1" ht="19.95" hidden="1" customHeight="1" x14ac:dyDescent="0.3">
      <c r="B34" s="3" t="s">
        <v>7</v>
      </c>
      <c r="C34" s="3" t="s">
        <v>20</v>
      </c>
      <c r="D34" s="3" t="s">
        <v>9</v>
      </c>
      <c r="E34" s="1">
        <v>211</v>
      </c>
      <c r="F34" s="3">
        <v>17</v>
      </c>
      <c r="G34" s="4">
        <f t="shared" si="0"/>
        <v>89.674999999999997</v>
      </c>
      <c r="H34" s="15">
        <f t="shared" si="1"/>
        <v>358.7</v>
      </c>
      <c r="I34" s="31">
        <f t="shared" si="2"/>
        <v>383.7</v>
      </c>
      <c r="J34" s="31">
        <f t="shared" si="3"/>
        <v>408.7</v>
      </c>
      <c r="K34" s="31">
        <v>50</v>
      </c>
      <c r="L34" s="8"/>
      <c r="M34" s="8"/>
      <c r="N34" s="8"/>
      <c r="O34" s="8"/>
    </row>
    <row r="35" spans="1:15" s="1" customFormat="1" ht="19.95" hidden="1" customHeight="1" x14ac:dyDescent="0.3">
      <c r="B35" s="3" t="s">
        <v>7</v>
      </c>
      <c r="C35" s="3" t="s">
        <v>20</v>
      </c>
      <c r="D35" s="3" t="s">
        <v>10</v>
      </c>
      <c r="E35" s="1">
        <v>211</v>
      </c>
      <c r="F35" s="3">
        <v>17</v>
      </c>
      <c r="G35" s="4">
        <f t="shared" si="0"/>
        <v>89.674999999999997</v>
      </c>
      <c r="H35" s="15">
        <f t="shared" si="1"/>
        <v>358.7</v>
      </c>
      <c r="I35" s="31">
        <f t="shared" si="2"/>
        <v>383.7</v>
      </c>
      <c r="J35" s="31">
        <f t="shared" si="3"/>
        <v>408.7</v>
      </c>
      <c r="K35" s="31">
        <v>50</v>
      </c>
      <c r="L35" s="8"/>
      <c r="M35" s="8"/>
      <c r="N35" s="8"/>
      <c r="O35" s="8"/>
    </row>
    <row r="36" spans="1:15" s="1" customFormat="1" ht="19.95" hidden="1" customHeight="1" x14ac:dyDescent="0.3">
      <c r="B36" s="3" t="s">
        <v>7</v>
      </c>
      <c r="C36" s="3" t="s">
        <v>20</v>
      </c>
      <c r="D36" s="3" t="s">
        <v>11</v>
      </c>
      <c r="E36" s="1">
        <v>211</v>
      </c>
      <c r="F36" s="3">
        <v>17</v>
      </c>
      <c r="G36" s="4">
        <f t="shared" si="0"/>
        <v>89.674999999999997</v>
      </c>
      <c r="H36" s="15">
        <f t="shared" si="1"/>
        <v>358.7</v>
      </c>
      <c r="I36" s="31">
        <f t="shared" si="2"/>
        <v>383.7</v>
      </c>
      <c r="J36" s="31">
        <f t="shared" si="3"/>
        <v>408.7</v>
      </c>
      <c r="K36" s="31">
        <v>50</v>
      </c>
      <c r="L36" s="8"/>
      <c r="M36" s="8"/>
      <c r="N36" s="8"/>
      <c r="O36" s="8"/>
    </row>
    <row r="37" spans="1:15" s="1" customFormat="1" ht="19.95" hidden="1" customHeight="1" x14ac:dyDescent="0.3">
      <c r="B37" s="3" t="s">
        <v>7</v>
      </c>
      <c r="C37" s="3" t="s">
        <v>20</v>
      </c>
      <c r="D37" s="3" t="s">
        <v>12</v>
      </c>
      <c r="E37" s="1">
        <v>211</v>
      </c>
      <c r="F37" s="3">
        <v>17</v>
      </c>
      <c r="G37" s="4">
        <f t="shared" si="0"/>
        <v>89.674999999999997</v>
      </c>
      <c r="H37" s="15">
        <f t="shared" si="1"/>
        <v>358.7</v>
      </c>
      <c r="I37" s="31">
        <f t="shared" si="2"/>
        <v>383.7</v>
      </c>
      <c r="J37" s="31">
        <f t="shared" si="3"/>
        <v>408.7</v>
      </c>
      <c r="K37" s="31">
        <v>50</v>
      </c>
      <c r="L37" s="8"/>
      <c r="M37" s="8"/>
      <c r="N37" s="8"/>
      <c r="O37" s="8"/>
    </row>
    <row r="38" spans="1:15" s="1" customFormat="1" ht="19.95" hidden="1" customHeight="1" x14ac:dyDescent="0.3">
      <c r="B38" s="3" t="s">
        <v>7</v>
      </c>
      <c r="C38" s="3" t="s">
        <v>20</v>
      </c>
      <c r="D38" s="3" t="s">
        <v>13</v>
      </c>
      <c r="E38" s="1">
        <v>211</v>
      </c>
      <c r="F38" s="3">
        <v>17</v>
      </c>
      <c r="G38" s="4">
        <f t="shared" si="0"/>
        <v>89.674999999999997</v>
      </c>
      <c r="H38" s="15">
        <f t="shared" si="1"/>
        <v>358.7</v>
      </c>
      <c r="I38" s="31">
        <f t="shared" si="2"/>
        <v>383.7</v>
      </c>
      <c r="J38" s="31">
        <f t="shared" si="3"/>
        <v>408.7</v>
      </c>
      <c r="K38" s="31">
        <v>50</v>
      </c>
      <c r="L38" s="8"/>
      <c r="M38" s="8"/>
      <c r="N38" s="8"/>
      <c r="O38" s="8"/>
    </row>
    <row r="39" spans="1:15" s="1" customFormat="1" ht="43.95" customHeight="1" x14ac:dyDescent="0.3">
      <c r="B39" s="3" t="s">
        <v>7</v>
      </c>
      <c r="C39" s="9" t="s">
        <v>74</v>
      </c>
      <c r="D39" s="10" t="s">
        <v>6</v>
      </c>
      <c r="E39" s="1">
        <v>232</v>
      </c>
      <c r="F39" s="3">
        <v>17</v>
      </c>
      <c r="G39" s="4">
        <f t="shared" si="0"/>
        <v>98.6</v>
      </c>
      <c r="H39" s="15">
        <v>358.7</v>
      </c>
      <c r="I39" s="31">
        <f t="shared" si="2"/>
        <v>383.7</v>
      </c>
      <c r="J39" s="31">
        <f t="shared" si="3"/>
        <v>406.7</v>
      </c>
      <c r="K39" s="31">
        <v>48</v>
      </c>
      <c r="L39" s="8"/>
      <c r="M39" s="8"/>
      <c r="N39" s="8"/>
      <c r="O39" s="8"/>
    </row>
    <row r="40" spans="1:15" s="1" customFormat="1" ht="19.95" hidden="1" customHeight="1" x14ac:dyDescent="0.3">
      <c r="B40" s="3" t="s">
        <v>7</v>
      </c>
      <c r="C40" s="9" t="s">
        <v>74</v>
      </c>
      <c r="D40" s="3" t="s">
        <v>15</v>
      </c>
      <c r="E40" s="1">
        <v>232</v>
      </c>
      <c r="F40" s="3">
        <v>17</v>
      </c>
      <c r="G40" s="4">
        <f t="shared" si="0"/>
        <v>98.6</v>
      </c>
      <c r="H40" s="15">
        <f t="shared" si="1"/>
        <v>394.4</v>
      </c>
      <c r="I40" s="31">
        <f t="shared" si="2"/>
        <v>419.4</v>
      </c>
      <c r="J40" s="31">
        <f t="shared" si="3"/>
        <v>444.4</v>
      </c>
      <c r="K40" s="31">
        <v>50</v>
      </c>
      <c r="L40" s="8"/>
      <c r="M40" s="8"/>
      <c r="N40" s="8"/>
      <c r="O40" s="8"/>
    </row>
    <row r="41" spans="1:15" s="1" customFormat="1" ht="31.2" customHeight="1" x14ac:dyDescent="0.3">
      <c r="B41" s="3" t="s">
        <v>7</v>
      </c>
      <c r="C41" s="9" t="s">
        <v>74</v>
      </c>
      <c r="D41" s="3" t="s">
        <v>14</v>
      </c>
      <c r="E41" s="1">
        <v>201</v>
      </c>
      <c r="F41" s="3">
        <v>17</v>
      </c>
      <c r="G41" s="4">
        <f t="shared" si="0"/>
        <v>85.424999999999997</v>
      </c>
      <c r="H41" s="15">
        <v>394.4</v>
      </c>
      <c r="I41" s="31">
        <f t="shared" si="2"/>
        <v>419.4</v>
      </c>
      <c r="J41" s="31">
        <f t="shared" si="3"/>
        <v>444.4</v>
      </c>
      <c r="K41" s="31">
        <v>50</v>
      </c>
      <c r="L41" s="8"/>
      <c r="M41" s="8"/>
      <c r="N41" s="8"/>
      <c r="O41" s="8"/>
    </row>
    <row r="42" spans="1:15" s="1" customFormat="1" ht="31.2" hidden="1" customHeight="1" x14ac:dyDescent="0.3">
      <c r="A42" s="18"/>
      <c r="B42" s="19" t="s">
        <v>7</v>
      </c>
      <c r="C42" s="27" t="s">
        <v>21</v>
      </c>
      <c r="D42" s="19" t="s">
        <v>17</v>
      </c>
      <c r="E42" s="18">
        <v>201</v>
      </c>
      <c r="F42" s="19">
        <v>17</v>
      </c>
      <c r="G42" s="20">
        <f t="shared" si="0"/>
        <v>85.424999999999997</v>
      </c>
      <c r="H42" s="21">
        <f t="shared" si="1"/>
        <v>341.7</v>
      </c>
      <c r="I42" s="31">
        <f t="shared" si="2"/>
        <v>366.7</v>
      </c>
      <c r="J42" s="31">
        <f t="shared" si="3"/>
        <v>391.7</v>
      </c>
      <c r="K42" s="33">
        <v>50</v>
      </c>
      <c r="L42" s="8"/>
      <c r="M42" s="8"/>
      <c r="N42" s="8"/>
      <c r="O42" s="8"/>
    </row>
    <row r="43" spans="1:15" s="1" customFormat="1" ht="21" customHeight="1" x14ac:dyDescent="0.3">
      <c r="A43" s="8"/>
      <c r="B43" s="22"/>
      <c r="C43" s="28"/>
      <c r="D43" s="22"/>
      <c r="E43" s="8"/>
      <c r="F43" s="22"/>
      <c r="G43" s="23"/>
      <c r="H43" s="24"/>
      <c r="I43" s="32"/>
      <c r="J43" s="32"/>
      <c r="K43" s="32"/>
      <c r="L43" s="8"/>
      <c r="M43" s="8"/>
      <c r="N43" s="8"/>
      <c r="O43" s="8"/>
    </row>
    <row r="44" spans="1:15" s="1" customFormat="1" ht="40.200000000000003" customHeight="1" x14ac:dyDescent="0.3">
      <c r="A44" s="65" t="s">
        <v>77</v>
      </c>
      <c r="B44" s="65"/>
      <c r="C44" s="65"/>
      <c r="D44" s="65"/>
      <c r="E44" s="65"/>
      <c r="F44" s="65"/>
      <c r="G44" s="65"/>
      <c r="H44" s="65"/>
      <c r="I44" s="65"/>
      <c r="J44" s="65"/>
      <c r="K44" s="8"/>
      <c r="L44" s="8"/>
      <c r="M44" s="8"/>
      <c r="N44" s="8"/>
      <c r="O44" s="8"/>
    </row>
    <row r="45" spans="1:15" s="1" customFormat="1" ht="31.2" customHeight="1" x14ac:dyDescent="0.3">
      <c r="A45" s="11" t="s">
        <v>0</v>
      </c>
      <c r="B45" s="11" t="s">
        <v>2</v>
      </c>
      <c r="C45" s="11" t="s">
        <v>1</v>
      </c>
      <c r="D45" s="11" t="s">
        <v>70</v>
      </c>
      <c r="E45" s="12" t="s">
        <v>3</v>
      </c>
      <c r="F45" s="13" t="s">
        <v>4</v>
      </c>
      <c r="G45" s="14" t="s">
        <v>5</v>
      </c>
      <c r="H45" s="29" t="s">
        <v>107</v>
      </c>
      <c r="I45" s="30" t="s">
        <v>108</v>
      </c>
      <c r="J45" s="30" t="s">
        <v>109</v>
      </c>
      <c r="K45" s="30" t="s">
        <v>103</v>
      </c>
      <c r="L45" s="8"/>
      <c r="M45" s="8"/>
      <c r="N45" s="8"/>
      <c r="O45" s="8"/>
    </row>
    <row r="46" spans="1:15" s="1" customFormat="1" ht="31.2" customHeight="1" x14ac:dyDescent="0.3">
      <c r="B46" s="3" t="s">
        <v>7</v>
      </c>
      <c r="C46" s="9" t="s">
        <v>75</v>
      </c>
      <c r="D46" s="3" t="s">
        <v>16</v>
      </c>
      <c r="E46" s="1">
        <v>195</v>
      </c>
      <c r="F46" s="3">
        <v>19</v>
      </c>
      <c r="G46" s="4">
        <f t="shared" si="0"/>
        <v>82.875</v>
      </c>
      <c r="H46" s="15">
        <v>316.2</v>
      </c>
      <c r="I46" s="31">
        <f>+H46+25</f>
        <v>341.2</v>
      </c>
      <c r="J46" s="31">
        <f>+H46+K46</f>
        <v>361.2</v>
      </c>
      <c r="K46" s="31">
        <v>45</v>
      </c>
      <c r="L46" s="8"/>
      <c r="M46" s="8"/>
      <c r="N46" s="8"/>
      <c r="O46" s="8"/>
    </row>
    <row r="47" spans="1:15" s="1" customFormat="1" ht="19.95" hidden="1" customHeight="1" x14ac:dyDescent="0.3">
      <c r="B47" s="3" t="s">
        <v>7</v>
      </c>
      <c r="C47" s="3" t="s">
        <v>22</v>
      </c>
      <c r="D47" s="3" t="s">
        <v>9</v>
      </c>
      <c r="E47" s="1">
        <v>195</v>
      </c>
      <c r="F47" s="3">
        <v>19</v>
      </c>
      <c r="G47" s="4">
        <f t="shared" si="0"/>
        <v>82.875</v>
      </c>
      <c r="H47" s="15">
        <f t="shared" si="1"/>
        <v>331.5</v>
      </c>
      <c r="I47" s="31">
        <f t="shared" ref="I47:I85" si="4">+H47+25</f>
        <v>356.5</v>
      </c>
      <c r="J47" s="31">
        <f t="shared" ref="J47:J85" si="5">+H47+K47</f>
        <v>381.5</v>
      </c>
      <c r="K47" s="31">
        <v>50</v>
      </c>
      <c r="L47" s="8"/>
      <c r="M47" s="8"/>
      <c r="N47" s="8"/>
      <c r="O47" s="8"/>
    </row>
    <row r="48" spans="1:15" s="1" customFormat="1" ht="19.95" hidden="1" customHeight="1" x14ac:dyDescent="0.3">
      <c r="B48" s="3" t="s">
        <v>7</v>
      </c>
      <c r="C48" s="3" t="s">
        <v>22</v>
      </c>
      <c r="D48" s="3" t="s">
        <v>10</v>
      </c>
      <c r="E48" s="1">
        <v>195</v>
      </c>
      <c r="F48" s="3">
        <v>19</v>
      </c>
      <c r="G48" s="4">
        <f t="shared" si="0"/>
        <v>82.875</v>
      </c>
      <c r="H48" s="15">
        <f t="shared" si="1"/>
        <v>331.5</v>
      </c>
      <c r="I48" s="31">
        <f t="shared" si="4"/>
        <v>356.5</v>
      </c>
      <c r="J48" s="31">
        <f t="shared" si="5"/>
        <v>381.5</v>
      </c>
      <c r="K48" s="31">
        <v>50</v>
      </c>
      <c r="L48" s="8"/>
      <c r="M48" s="8"/>
      <c r="N48" s="8"/>
      <c r="O48" s="8"/>
    </row>
    <row r="49" spans="2:15" s="1" customFormat="1" ht="19.95" hidden="1" customHeight="1" x14ac:dyDescent="0.3">
      <c r="B49" s="3" t="s">
        <v>7</v>
      </c>
      <c r="C49" s="3" t="s">
        <v>22</v>
      </c>
      <c r="D49" s="3" t="s">
        <v>11</v>
      </c>
      <c r="E49" s="1">
        <v>195</v>
      </c>
      <c r="F49" s="3">
        <v>19</v>
      </c>
      <c r="G49" s="4">
        <f t="shared" si="0"/>
        <v>82.875</v>
      </c>
      <c r="H49" s="15">
        <f t="shared" si="1"/>
        <v>331.5</v>
      </c>
      <c r="I49" s="31">
        <f t="shared" si="4"/>
        <v>356.5</v>
      </c>
      <c r="J49" s="31">
        <f t="shared" si="5"/>
        <v>381.5</v>
      </c>
      <c r="K49" s="31">
        <v>50</v>
      </c>
      <c r="L49" s="8"/>
      <c r="M49" s="8"/>
      <c r="N49" s="8"/>
      <c r="O49" s="8"/>
    </row>
    <row r="50" spans="2:15" s="1" customFormat="1" ht="19.95" hidden="1" customHeight="1" x14ac:dyDescent="0.3">
      <c r="B50" s="3" t="s">
        <v>7</v>
      </c>
      <c r="C50" s="3" t="s">
        <v>22</v>
      </c>
      <c r="D50" s="3" t="s">
        <v>12</v>
      </c>
      <c r="E50" s="1">
        <v>195</v>
      </c>
      <c r="F50" s="3">
        <v>19</v>
      </c>
      <c r="G50" s="4">
        <f t="shared" si="0"/>
        <v>82.875</v>
      </c>
      <c r="H50" s="15">
        <f t="shared" si="1"/>
        <v>331.5</v>
      </c>
      <c r="I50" s="31">
        <f t="shared" si="4"/>
        <v>356.5</v>
      </c>
      <c r="J50" s="31">
        <f t="shared" si="5"/>
        <v>381.5</v>
      </c>
      <c r="K50" s="31">
        <v>50</v>
      </c>
      <c r="L50" s="8"/>
      <c r="M50" s="8"/>
      <c r="N50" s="8"/>
      <c r="O50" s="8"/>
    </row>
    <row r="51" spans="2:15" s="1" customFormat="1" ht="19.95" hidden="1" customHeight="1" x14ac:dyDescent="0.3">
      <c r="B51" s="3" t="s">
        <v>7</v>
      </c>
      <c r="C51" s="3" t="s">
        <v>22</v>
      </c>
      <c r="D51" s="3" t="s">
        <v>13</v>
      </c>
      <c r="E51" s="1">
        <v>195</v>
      </c>
      <c r="F51" s="3">
        <v>19</v>
      </c>
      <c r="G51" s="4">
        <f t="shared" si="0"/>
        <v>82.875</v>
      </c>
      <c r="H51" s="15">
        <f t="shared" si="1"/>
        <v>331.5</v>
      </c>
      <c r="I51" s="31">
        <f t="shared" si="4"/>
        <v>356.5</v>
      </c>
      <c r="J51" s="31">
        <f t="shared" si="5"/>
        <v>381.5</v>
      </c>
      <c r="K51" s="31">
        <v>50</v>
      </c>
      <c r="L51" s="8"/>
      <c r="M51" s="8"/>
      <c r="N51" s="8"/>
      <c r="O51" s="8"/>
    </row>
    <row r="52" spans="2:15" s="1" customFormat="1" ht="47.4" customHeight="1" x14ac:dyDescent="0.3">
      <c r="B52" s="3" t="s">
        <v>7</v>
      </c>
      <c r="C52" s="9" t="s">
        <v>75</v>
      </c>
      <c r="D52" s="10" t="s">
        <v>6</v>
      </c>
      <c r="E52" s="1">
        <v>215</v>
      </c>
      <c r="F52" s="3">
        <v>19</v>
      </c>
      <c r="G52" s="4">
        <f t="shared" si="0"/>
        <v>91.375</v>
      </c>
      <c r="H52" s="15">
        <v>331.5</v>
      </c>
      <c r="I52" s="31">
        <f t="shared" si="4"/>
        <v>356.5</v>
      </c>
      <c r="J52" s="31">
        <f t="shared" si="5"/>
        <v>379.5</v>
      </c>
      <c r="K52" s="31">
        <v>48</v>
      </c>
      <c r="L52" s="8"/>
      <c r="M52" s="8"/>
      <c r="N52" s="8"/>
      <c r="O52" s="8"/>
    </row>
    <row r="53" spans="2:15" s="1" customFormat="1" ht="19.95" hidden="1" customHeight="1" x14ac:dyDescent="0.3">
      <c r="B53" s="3" t="s">
        <v>7</v>
      </c>
      <c r="C53" s="9" t="s">
        <v>75</v>
      </c>
      <c r="D53" s="3" t="s">
        <v>23</v>
      </c>
      <c r="E53" s="1">
        <v>215</v>
      </c>
      <c r="F53" s="3">
        <v>19</v>
      </c>
      <c r="G53" s="4">
        <f t="shared" si="0"/>
        <v>91.375</v>
      </c>
      <c r="H53" s="15">
        <f t="shared" si="1"/>
        <v>365.5</v>
      </c>
      <c r="I53" s="31">
        <f t="shared" si="4"/>
        <v>390.5</v>
      </c>
      <c r="J53" s="31">
        <f t="shared" si="5"/>
        <v>415.5</v>
      </c>
      <c r="K53" s="31">
        <v>50</v>
      </c>
      <c r="L53" s="8"/>
      <c r="M53" s="8"/>
      <c r="N53" s="8"/>
      <c r="O53" s="8"/>
    </row>
    <row r="54" spans="2:15" s="1" customFormat="1" ht="31.2" customHeight="1" x14ac:dyDescent="0.3">
      <c r="B54" s="3" t="s">
        <v>7</v>
      </c>
      <c r="C54" s="9" t="s">
        <v>75</v>
      </c>
      <c r="D54" s="3" t="s">
        <v>14</v>
      </c>
      <c r="E54" s="1">
        <v>186</v>
      </c>
      <c r="F54" s="3">
        <v>19</v>
      </c>
      <c r="G54" s="4">
        <f t="shared" si="0"/>
        <v>79.05</v>
      </c>
      <c r="H54" s="15">
        <v>365.5</v>
      </c>
      <c r="I54" s="31">
        <f t="shared" si="4"/>
        <v>390.5</v>
      </c>
      <c r="J54" s="31">
        <f t="shared" si="5"/>
        <v>415.5</v>
      </c>
      <c r="K54" s="31">
        <v>50</v>
      </c>
      <c r="L54" s="8"/>
      <c r="M54" s="8"/>
      <c r="N54" s="8"/>
      <c r="O54" s="8"/>
    </row>
    <row r="55" spans="2:15" s="1" customFormat="1" ht="19.95" hidden="1" customHeight="1" x14ac:dyDescent="0.3">
      <c r="B55" s="3" t="s">
        <v>7</v>
      </c>
      <c r="C55" s="3" t="s">
        <v>22</v>
      </c>
      <c r="D55" s="3" t="s">
        <v>17</v>
      </c>
      <c r="E55" s="1">
        <v>186</v>
      </c>
      <c r="F55" s="3">
        <v>19</v>
      </c>
      <c r="G55" s="4">
        <f t="shared" si="0"/>
        <v>79.05</v>
      </c>
      <c r="H55" s="15">
        <f t="shared" si="1"/>
        <v>316.2</v>
      </c>
      <c r="I55" s="31">
        <f t="shared" si="4"/>
        <v>341.2</v>
      </c>
      <c r="J55" s="31">
        <f t="shared" si="5"/>
        <v>366.2</v>
      </c>
      <c r="K55" s="31">
        <v>50</v>
      </c>
      <c r="L55" s="8"/>
      <c r="M55" s="8"/>
      <c r="N55" s="8"/>
      <c r="O55" s="8"/>
    </row>
    <row r="56" spans="2:15" s="1" customFormat="1" ht="31.2" customHeight="1" x14ac:dyDescent="0.3">
      <c r="B56" s="3" t="s">
        <v>7</v>
      </c>
      <c r="C56" s="9" t="s">
        <v>76</v>
      </c>
      <c r="D56" s="3" t="s">
        <v>16</v>
      </c>
      <c r="E56" s="1">
        <v>196</v>
      </c>
      <c r="F56" s="3">
        <v>28</v>
      </c>
      <c r="G56" s="4">
        <f t="shared" si="0"/>
        <v>83.3</v>
      </c>
      <c r="H56" s="15">
        <v>317.89999999999998</v>
      </c>
      <c r="I56" s="31">
        <f t="shared" si="4"/>
        <v>342.9</v>
      </c>
      <c r="J56" s="31">
        <f t="shared" si="5"/>
        <v>362.9</v>
      </c>
      <c r="K56" s="31">
        <v>45</v>
      </c>
      <c r="L56" s="8"/>
      <c r="M56" s="8"/>
      <c r="N56" s="8"/>
      <c r="O56" s="8"/>
    </row>
    <row r="57" spans="2:15" s="1" customFormat="1" ht="19.95" hidden="1" customHeight="1" x14ac:dyDescent="0.3">
      <c r="B57" s="3" t="s">
        <v>7</v>
      </c>
      <c r="C57" s="3" t="s">
        <v>24</v>
      </c>
      <c r="D57" s="3" t="s">
        <v>9</v>
      </c>
      <c r="E57" s="1">
        <v>196</v>
      </c>
      <c r="F57" s="3">
        <v>28</v>
      </c>
      <c r="G57" s="4">
        <f t="shared" si="0"/>
        <v>83.3</v>
      </c>
      <c r="H57" s="15">
        <f t="shared" si="1"/>
        <v>333.2</v>
      </c>
      <c r="I57" s="31">
        <f t="shared" si="4"/>
        <v>358.2</v>
      </c>
      <c r="J57" s="31">
        <f t="shared" si="5"/>
        <v>383.2</v>
      </c>
      <c r="K57" s="31">
        <v>50</v>
      </c>
      <c r="L57" s="8"/>
      <c r="M57" s="8"/>
      <c r="N57" s="8"/>
      <c r="O57" s="8"/>
    </row>
    <row r="58" spans="2:15" s="1" customFormat="1" ht="19.95" hidden="1" customHeight="1" x14ac:dyDescent="0.3">
      <c r="B58" s="3" t="s">
        <v>7</v>
      </c>
      <c r="C58" s="3" t="s">
        <v>24</v>
      </c>
      <c r="D58" s="3" t="s">
        <v>10</v>
      </c>
      <c r="E58" s="1">
        <v>196</v>
      </c>
      <c r="F58" s="3">
        <v>28</v>
      </c>
      <c r="G58" s="4">
        <f t="shared" si="0"/>
        <v>83.3</v>
      </c>
      <c r="H58" s="15">
        <f t="shared" si="1"/>
        <v>333.2</v>
      </c>
      <c r="I58" s="31">
        <f t="shared" si="4"/>
        <v>358.2</v>
      </c>
      <c r="J58" s="31">
        <f t="shared" si="5"/>
        <v>383.2</v>
      </c>
      <c r="K58" s="31">
        <v>50</v>
      </c>
      <c r="L58" s="8"/>
      <c r="M58" s="8"/>
      <c r="N58" s="8"/>
      <c r="O58" s="8"/>
    </row>
    <row r="59" spans="2:15" s="1" customFormat="1" ht="19.95" hidden="1" customHeight="1" x14ac:dyDescent="0.3">
      <c r="B59" s="3" t="s">
        <v>7</v>
      </c>
      <c r="C59" s="3" t="s">
        <v>24</v>
      </c>
      <c r="D59" s="3" t="s">
        <v>11</v>
      </c>
      <c r="E59" s="1">
        <v>196</v>
      </c>
      <c r="F59" s="3">
        <v>28</v>
      </c>
      <c r="G59" s="4">
        <f t="shared" si="0"/>
        <v>83.3</v>
      </c>
      <c r="H59" s="15">
        <f t="shared" si="1"/>
        <v>333.2</v>
      </c>
      <c r="I59" s="31">
        <f t="shared" si="4"/>
        <v>358.2</v>
      </c>
      <c r="J59" s="31">
        <f t="shared" si="5"/>
        <v>383.2</v>
      </c>
      <c r="K59" s="31">
        <v>50</v>
      </c>
      <c r="L59" s="8"/>
      <c r="M59" s="8"/>
      <c r="N59" s="8"/>
      <c r="O59" s="8"/>
    </row>
    <row r="60" spans="2:15" s="1" customFormat="1" ht="19.95" hidden="1" customHeight="1" x14ac:dyDescent="0.3">
      <c r="B60" s="3" t="s">
        <v>7</v>
      </c>
      <c r="C60" s="3" t="s">
        <v>24</v>
      </c>
      <c r="D60" s="3" t="s">
        <v>12</v>
      </c>
      <c r="E60" s="1">
        <v>196</v>
      </c>
      <c r="F60" s="3">
        <v>28</v>
      </c>
      <c r="G60" s="4">
        <f t="shared" si="0"/>
        <v>83.3</v>
      </c>
      <c r="H60" s="15">
        <f t="shared" si="1"/>
        <v>333.2</v>
      </c>
      <c r="I60" s="31">
        <f t="shared" si="4"/>
        <v>358.2</v>
      </c>
      <c r="J60" s="31">
        <f t="shared" si="5"/>
        <v>383.2</v>
      </c>
      <c r="K60" s="31">
        <v>50</v>
      </c>
      <c r="L60" s="8"/>
      <c r="M60" s="8"/>
      <c r="N60" s="8"/>
      <c r="O60" s="8"/>
    </row>
    <row r="61" spans="2:15" s="1" customFormat="1" ht="19.95" hidden="1" customHeight="1" x14ac:dyDescent="0.3">
      <c r="B61" s="3" t="s">
        <v>7</v>
      </c>
      <c r="C61" s="3" t="s">
        <v>24</v>
      </c>
      <c r="D61" s="3" t="s">
        <v>13</v>
      </c>
      <c r="E61" s="1">
        <v>196</v>
      </c>
      <c r="F61" s="3">
        <v>28</v>
      </c>
      <c r="G61" s="4">
        <f t="shared" si="0"/>
        <v>83.3</v>
      </c>
      <c r="H61" s="15">
        <f t="shared" si="1"/>
        <v>333.2</v>
      </c>
      <c r="I61" s="31">
        <f t="shared" si="4"/>
        <v>358.2</v>
      </c>
      <c r="J61" s="31">
        <f t="shared" si="5"/>
        <v>383.2</v>
      </c>
      <c r="K61" s="31">
        <v>50</v>
      </c>
      <c r="L61" s="8"/>
      <c r="M61" s="8"/>
      <c r="N61" s="8"/>
      <c r="O61" s="8"/>
    </row>
    <row r="62" spans="2:15" s="1" customFormat="1" ht="43.95" customHeight="1" x14ac:dyDescent="0.3">
      <c r="B62" s="3" t="s">
        <v>7</v>
      </c>
      <c r="C62" s="9" t="s">
        <v>76</v>
      </c>
      <c r="D62" s="10" t="s">
        <v>6</v>
      </c>
      <c r="E62" s="1">
        <v>216</v>
      </c>
      <c r="F62" s="3">
        <v>28</v>
      </c>
      <c r="G62" s="4">
        <f t="shared" si="0"/>
        <v>91.8</v>
      </c>
      <c r="H62" s="15">
        <v>333.2</v>
      </c>
      <c r="I62" s="31">
        <f t="shared" si="4"/>
        <v>358.2</v>
      </c>
      <c r="J62" s="31">
        <f t="shared" si="5"/>
        <v>381.2</v>
      </c>
      <c r="K62" s="31">
        <v>48</v>
      </c>
      <c r="L62" s="8"/>
      <c r="M62" s="8"/>
      <c r="N62" s="8"/>
      <c r="O62" s="8"/>
    </row>
    <row r="63" spans="2:15" s="1" customFormat="1" ht="19.95" hidden="1" customHeight="1" x14ac:dyDescent="0.3">
      <c r="B63" s="3" t="s">
        <v>7</v>
      </c>
      <c r="C63" s="9" t="s">
        <v>76</v>
      </c>
      <c r="D63" s="3" t="s">
        <v>15</v>
      </c>
      <c r="E63" s="1">
        <v>216</v>
      </c>
      <c r="F63" s="3">
        <v>28</v>
      </c>
      <c r="G63" s="4">
        <f t="shared" si="0"/>
        <v>91.8</v>
      </c>
      <c r="H63" s="15">
        <f t="shared" si="1"/>
        <v>367.2</v>
      </c>
      <c r="I63" s="31">
        <f t="shared" si="4"/>
        <v>392.2</v>
      </c>
      <c r="J63" s="31">
        <f t="shared" si="5"/>
        <v>417.2</v>
      </c>
      <c r="K63" s="31">
        <v>50</v>
      </c>
      <c r="L63" s="8"/>
      <c r="M63" s="8"/>
      <c r="N63" s="8"/>
      <c r="O63" s="8"/>
    </row>
    <row r="64" spans="2:15" s="1" customFormat="1" ht="31.2" customHeight="1" x14ac:dyDescent="0.3">
      <c r="B64" s="3" t="s">
        <v>7</v>
      </c>
      <c r="C64" s="9" t="s">
        <v>76</v>
      </c>
      <c r="D64" s="3" t="s">
        <v>14</v>
      </c>
      <c r="E64" s="1">
        <v>187</v>
      </c>
      <c r="F64" s="3">
        <v>28</v>
      </c>
      <c r="G64" s="4">
        <f t="shared" si="0"/>
        <v>79.474999999999994</v>
      </c>
      <c r="H64" s="15">
        <v>367.2</v>
      </c>
      <c r="I64" s="31">
        <f t="shared" si="4"/>
        <v>392.2</v>
      </c>
      <c r="J64" s="31">
        <f t="shared" si="5"/>
        <v>417.2</v>
      </c>
      <c r="K64" s="31">
        <v>50</v>
      </c>
      <c r="L64" s="8"/>
      <c r="M64" s="8"/>
      <c r="N64" s="8"/>
      <c r="O64" s="8"/>
    </row>
    <row r="65" spans="2:15" s="1" customFormat="1" ht="19.95" hidden="1" customHeight="1" x14ac:dyDescent="0.3">
      <c r="B65" s="3" t="s">
        <v>7</v>
      </c>
      <c r="C65" s="3" t="s">
        <v>24</v>
      </c>
      <c r="D65" s="3" t="s">
        <v>17</v>
      </c>
      <c r="E65" s="1">
        <v>187</v>
      </c>
      <c r="F65" s="3">
        <v>28</v>
      </c>
      <c r="G65" s="4">
        <f t="shared" si="0"/>
        <v>79.474999999999994</v>
      </c>
      <c r="H65" s="15">
        <f t="shared" si="1"/>
        <v>317.89999999999998</v>
      </c>
      <c r="I65" s="31">
        <f t="shared" si="4"/>
        <v>342.9</v>
      </c>
      <c r="J65" s="31">
        <f t="shared" si="5"/>
        <v>367.9</v>
      </c>
      <c r="K65" s="31">
        <v>50</v>
      </c>
      <c r="L65" s="8"/>
      <c r="M65" s="8"/>
      <c r="N65" s="8"/>
      <c r="O65" s="8"/>
    </row>
    <row r="66" spans="2:15" s="1" customFormat="1" ht="31.2" customHeight="1" x14ac:dyDescent="0.3">
      <c r="B66" s="3" t="s">
        <v>7</v>
      </c>
      <c r="C66" s="10" t="s">
        <v>78</v>
      </c>
      <c r="D66" s="3" t="s">
        <v>16</v>
      </c>
      <c r="E66" s="1">
        <v>266</v>
      </c>
      <c r="F66" s="3">
        <v>64</v>
      </c>
      <c r="G66" s="4">
        <f t="shared" si="0"/>
        <v>113.05</v>
      </c>
      <c r="H66" s="15">
        <v>428.4</v>
      </c>
      <c r="I66" s="31">
        <f t="shared" si="4"/>
        <v>453.4</v>
      </c>
      <c r="J66" s="31">
        <f t="shared" si="5"/>
        <v>473.4</v>
      </c>
      <c r="K66" s="31">
        <v>45</v>
      </c>
      <c r="L66" s="8"/>
      <c r="M66" s="8"/>
      <c r="N66" s="8"/>
      <c r="O66" s="8"/>
    </row>
    <row r="67" spans="2:15" s="1" customFormat="1" ht="19.95" hidden="1" customHeight="1" x14ac:dyDescent="0.3">
      <c r="B67" s="3" t="s">
        <v>7</v>
      </c>
      <c r="C67" s="3" t="s">
        <v>25</v>
      </c>
      <c r="D67" s="3" t="s">
        <v>9</v>
      </c>
      <c r="E67" s="1">
        <v>266</v>
      </c>
      <c r="F67" s="3">
        <v>64</v>
      </c>
      <c r="G67" s="4">
        <f t="shared" si="0"/>
        <v>113.05</v>
      </c>
      <c r="H67" s="15">
        <f t="shared" si="1"/>
        <v>452.2</v>
      </c>
      <c r="I67" s="31">
        <f t="shared" si="4"/>
        <v>477.2</v>
      </c>
      <c r="J67" s="31">
        <f t="shared" si="5"/>
        <v>502.2</v>
      </c>
      <c r="K67" s="31">
        <v>50</v>
      </c>
      <c r="L67" s="8"/>
      <c r="M67" s="8"/>
      <c r="N67" s="8"/>
      <c r="O67" s="8"/>
    </row>
    <row r="68" spans="2:15" s="1" customFormat="1" ht="19.95" hidden="1" customHeight="1" x14ac:dyDescent="0.3">
      <c r="B68" s="3" t="s">
        <v>7</v>
      </c>
      <c r="C68" s="3" t="s">
        <v>25</v>
      </c>
      <c r="D68" s="3" t="s">
        <v>10</v>
      </c>
      <c r="E68" s="1">
        <v>266</v>
      </c>
      <c r="F68" s="3">
        <v>64</v>
      </c>
      <c r="G68" s="4">
        <f t="shared" si="0"/>
        <v>113.05</v>
      </c>
      <c r="H68" s="15">
        <f t="shared" si="1"/>
        <v>452.2</v>
      </c>
      <c r="I68" s="31">
        <f t="shared" si="4"/>
        <v>477.2</v>
      </c>
      <c r="J68" s="31">
        <f t="shared" si="5"/>
        <v>502.2</v>
      </c>
      <c r="K68" s="31">
        <v>50</v>
      </c>
      <c r="L68" s="8"/>
      <c r="M68" s="8"/>
      <c r="N68" s="8"/>
      <c r="O68" s="8"/>
    </row>
    <row r="69" spans="2:15" s="1" customFormat="1" ht="19.95" hidden="1" customHeight="1" x14ac:dyDescent="0.3">
      <c r="B69" s="3" t="s">
        <v>7</v>
      </c>
      <c r="C69" s="3" t="s">
        <v>25</v>
      </c>
      <c r="D69" s="3" t="s">
        <v>11</v>
      </c>
      <c r="E69" s="1">
        <v>266</v>
      </c>
      <c r="F69" s="3">
        <v>64</v>
      </c>
      <c r="G69" s="4">
        <f t="shared" si="0"/>
        <v>113.05</v>
      </c>
      <c r="H69" s="15">
        <f t="shared" si="1"/>
        <v>452.2</v>
      </c>
      <c r="I69" s="31">
        <f t="shared" si="4"/>
        <v>477.2</v>
      </c>
      <c r="J69" s="31">
        <f t="shared" si="5"/>
        <v>502.2</v>
      </c>
      <c r="K69" s="31">
        <v>50</v>
      </c>
      <c r="L69" s="8"/>
      <c r="M69" s="8"/>
      <c r="N69" s="8"/>
      <c r="O69" s="8"/>
    </row>
    <row r="70" spans="2:15" s="1" customFormat="1" ht="19.95" hidden="1" customHeight="1" x14ac:dyDescent="0.3">
      <c r="B70" s="3" t="s">
        <v>7</v>
      </c>
      <c r="C70" s="3" t="s">
        <v>25</v>
      </c>
      <c r="D70" s="3" t="s">
        <v>12</v>
      </c>
      <c r="E70" s="1">
        <v>266</v>
      </c>
      <c r="F70" s="3">
        <v>64</v>
      </c>
      <c r="G70" s="4">
        <f t="shared" si="0"/>
        <v>113.05</v>
      </c>
      <c r="H70" s="15">
        <f t="shared" si="1"/>
        <v>452.2</v>
      </c>
      <c r="I70" s="31">
        <f t="shared" si="4"/>
        <v>477.2</v>
      </c>
      <c r="J70" s="31">
        <f t="shared" si="5"/>
        <v>502.2</v>
      </c>
      <c r="K70" s="31">
        <v>50</v>
      </c>
      <c r="L70" s="8"/>
      <c r="M70" s="8"/>
      <c r="N70" s="8"/>
      <c r="O70" s="8"/>
    </row>
    <row r="71" spans="2:15" s="1" customFormat="1" ht="19.95" hidden="1" customHeight="1" x14ac:dyDescent="0.3">
      <c r="B71" s="3" t="s">
        <v>7</v>
      </c>
      <c r="C71" s="3" t="s">
        <v>25</v>
      </c>
      <c r="D71" s="3" t="s">
        <v>13</v>
      </c>
      <c r="E71" s="1">
        <v>266</v>
      </c>
      <c r="F71" s="3">
        <v>64</v>
      </c>
      <c r="G71" s="4">
        <f t="shared" ref="G71:G139" si="6">+E71*0.425</f>
        <v>113.05</v>
      </c>
      <c r="H71" s="15">
        <f t="shared" ref="H71:H159" si="7">+E71*1.7</f>
        <v>452.2</v>
      </c>
      <c r="I71" s="31">
        <f t="shared" si="4"/>
        <v>477.2</v>
      </c>
      <c r="J71" s="31">
        <f t="shared" si="5"/>
        <v>502.2</v>
      </c>
      <c r="K71" s="31">
        <v>50</v>
      </c>
      <c r="L71" s="8"/>
      <c r="M71" s="8"/>
      <c r="N71" s="8"/>
      <c r="O71" s="8"/>
    </row>
    <row r="72" spans="2:15" s="1" customFormat="1" ht="43.95" customHeight="1" x14ac:dyDescent="0.3">
      <c r="B72" s="3" t="s">
        <v>7</v>
      </c>
      <c r="C72" s="10" t="s">
        <v>78</v>
      </c>
      <c r="D72" s="10" t="s">
        <v>6</v>
      </c>
      <c r="E72" s="1">
        <v>292</v>
      </c>
      <c r="F72" s="3">
        <v>64</v>
      </c>
      <c r="G72" s="4">
        <f t="shared" si="6"/>
        <v>124.1</v>
      </c>
      <c r="H72" s="15">
        <v>452.2</v>
      </c>
      <c r="I72" s="31">
        <f t="shared" si="4"/>
        <v>477.2</v>
      </c>
      <c r="J72" s="31">
        <f t="shared" si="5"/>
        <v>500.2</v>
      </c>
      <c r="K72" s="31">
        <v>48</v>
      </c>
      <c r="L72" s="8"/>
      <c r="M72" s="8"/>
      <c r="N72" s="8"/>
      <c r="O72" s="8"/>
    </row>
    <row r="73" spans="2:15" s="1" customFormat="1" ht="19.95" hidden="1" customHeight="1" x14ac:dyDescent="0.3">
      <c r="B73" s="3" t="s">
        <v>7</v>
      </c>
      <c r="C73" s="10" t="s">
        <v>78</v>
      </c>
      <c r="D73" s="3" t="s">
        <v>15</v>
      </c>
      <c r="E73" s="1">
        <v>292</v>
      </c>
      <c r="F73" s="3">
        <v>64</v>
      </c>
      <c r="G73" s="4">
        <f t="shared" si="6"/>
        <v>124.1</v>
      </c>
      <c r="H73" s="15">
        <f t="shared" si="7"/>
        <v>496.4</v>
      </c>
      <c r="I73" s="31">
        <f t="shared" si="4"/>
        <v>521.4</v>
      </c>
      <c r="J73" s="31">
        <f t="shared" si="5"/>
        <v>546.4</v>
      </c>
      <c r="K73" s="31">
        <v>50</v>
      </c>
      <c r="L73" s="8"/>
      <c r="M73" s="8"/>
      <c r="N73" s="8"/>
      <c r="O73" s="8"/>
    </row>
    <row r="74" spans="2:15" s="1" customFormat="1" ht="31.2" customHeight="1" x14ac:dyDescent="0.3">
      <c r="B74" s="3" t="s">
        <v>7</v>
      </c>
      <c r="C74" s="10" t="s">
        <v>78</v>
      </c>
      <c r="D74" s="3" t="s">
        <v>14</v>
      </c>
      <c r="E74" s="1">
        <v>252</v>
      </c>
      <c r="F74" s="3">
        <v>64</v>
      </c>
      <c r="G74" s="4">
        <f t="shared" si="6"/>
        <v>107.1</v>
      </c>
      <c r="H74" s="15">
        <v>496.4</v>
      </c>
      <c r="I74" s="31">
        <f t="shared" si="4"/>
        <v>521.4</v>
      </c>
      <c r="J74" s="31">
        <f t="shared" si="5"/>
        <v>546.4</v>
      </c>
      <c r="K74" s="31">
        <v>50</v>
      </c>
      <c r="L74" s="8"/>
      <c r="M74" s="8"/>
      <c r="N74" s="8"/>
      <c r="O74" s="8"/>
    </row>
    <row r="75" spans="2:15" s="1" customFormat="1" ht="19.95" hidden="1" customHeight="1" x14ac:dyDescent="0.3">
      <c r="B75" s="3" t="s">
        <v>7</v>
      </c>
      <c r="C75" s="3" t="s">
        <v>25</v>
      </c>
      <c r="D75" s="3" t="s">
        <v>17</v>
      </c>
      <c r="E75" s="1">
        <v>252</v>
      </c>
      <c r="F75" s="3">
        <v>64</v>
      </c>
      <c r="G75" s="4">
        <f t="shared" si="6"/>
        <v>107.1</v>
      </c>
      <c r="H75" s="15">
        <f t="shared" si="7"/>
        <v>428.4</v>
      </c>
      <c r="I75" s="31">
        <f t="shared" si="4"/>
        <v>453.4</v>
      </c>
      <c r="J75" s="31">
        <f t="shared" si="5"/>
        <v>478.4</v>
      </c>
      <c r="K75" s="31">
        <v>50</v>
      </c>
      <c r="L75" s="8"/>
      <c r="M75" s="8"/>
      <c r="N75" s="8"/>
      <c r="O75" s="8"/>
    </row>
    <row r="76" spans="2:15" s="1" customFormat="1" ht="31.2" customHeight="1" x14ac:dyDescent="0.3">
      <c r="B76" s="3" t="s">
        <v>7</v>
      </c>
      <c r="C76" s="10" t="s">
        <v>79</v>
      </c>
      <c r="D76" s="3" t="s">
        <v>16</v>
      </c>
      <c r="E76" s="1">
        <v>217</v>
      </c>
      <c r="F76" s="3">
        <v>36</v>
      </c>
      <c r="G76" s="4">
        <f t="shared" si="6"/>
        <v>92.224999999999994</v>
      </c>
      <c r="H76" s="15">
        <v>351.9</v>
      </c>
      <c r="I76" s="31">
        <f t="shared" si="4"/>
        <v>376.9</v>
      </c>
      <c r="J76" s="31">
        <f t="shared" si="5"/>
        <v>396.9</v>
      </c>
      <c r="K76" s="31">
        <v>45</v>
      </c>
      <c r="L76" s="8"/>
      <c r="M76" s="8"/>
      <c r="N76" s="8"/>
      <c r="O76" s="8"/>
    </row>
    <row r="77" spans="2:15" s="1" customFormat="1" ht="19.95" hidden="1" customHeight="1" x14ac:dyDescent="0.3">
      <c r="B77" s="3" t="s">
        <v>7</v>
      </c>
      <c r="C77" s="10" t="s">
        <v>26</v>
      </c>
      <c r="D77" s="3" t="s">
        <v>9</v>
      </c>
      <c r="E77" s="1">
        <v>217</v>
      </c>
      <c r="F77" s="3">
        <v>36</v>
      </c>
      <c r="G77" s="4">
        <f t="shared" si="6"/>
        <v>92.224999999999994</v>
      </c>
      <c r="H77" s="15">
        <f t="shared" si="7"/>
        <v>368.9</v>
      </c>
      <c r="I77" s="31">
        <f t="shared" si="4"/>
        <v>393.9</v>
      </c>
      <c r="J77" s="31">
        <f t="shared" si="5"/>
        <v>418.9</v>
      </c>
      <c r="K77" s="31">
        <v>50</v>
      </c>
      <c r="L77" s="8"/>
      <c r="M77" s="8"/>
      <c r="N77" s="8"/>
      <c r="O77" s="8"/>
    </row>
    <row r="78" spans="2:15" s="1" customFormat="1" ht="19.95" hidden="1" customHeight="1" x14ac:dyDescent="0.3">
      <c r="B78" s="3" t="s">
        <v>7</v>
      </c>
      <c r="C78" s="10" t="s">
        <v>26</v>
      </c>
      <c r="D78" s="3" t="s">
        <v>10</v>
      </c>
      <c r="E78" s="1">
        <v>217</v>
      </c>
      <c r="F78" s="3">
        <v>36</v>
      </c>
      <c r="G78" s="4">
        <f t="shared" si="6"/>
        <v>92.224999999999994</v>
      </c>
      <c r="H78" s="15">
        <f t="shared" si="7"/>
        <v>368.9</v>
      </c>
      <c r="I78" s="31">
        <f t="shared" si="4"/>
        <v>393.9</v>
      </c>
      <c r="J78" s="31">
        <f t="shared" si="5"/>
        <v>418.9</v>
      </c>
      <c r="K78" s="31">
        <v>50</v>
      </c>
      <c r="L78" s="8"/>
      <c r="M78" s="8"/>
      <c r="N78" s="8"/>
      <c r="O78" s="8"/>
    </row>
    <row r="79" spans="2:15" s="1" customFormat="1" ht="19.95" hidden="1" customHeight="1" x14ac:dyDescent="0.3">
      <c r="B79" s="3" t="s">
        <v>7</v>
      </c>
      <c r="C79" s="10" t="s">
        <v>26</v>
      </c>
      <c r="D79" s="3" t="s">
        <v>11</v>
      </c>
      <c r="E79" s="1">
        <v>217</v>
      </c>
      <c r="F79" s="3">
        <v>36</v>
      </c>
      <c r="G79" s="4">
        <f t="shared" si="6"/>
        <v>92.224999999999994</v>
      </c>
      <c r="H79" s="15">
        <f t="shared" si="7"/>
        <v>368.9</v>
      </c>
      <c r="I79" s="31">
        <f t="shared" si="4"/>
        <v>393.9</v>
      </c>
      <c r="J79" s="31">
        <f t="shared" si="5"/>
        <v>418.9</v>
      </c>
      <c r="K79" s="31">
        <v>50</v>
      </c>
      <c r="L79" s="8"/>
      <c r="M79" s="8"/>
      <c r="N79" s="8"/>
      <c r="O79" s="8"/>
    </row>
    <row r="80" spans="2:15" s="1" customFormat="1" ht="19.95" hidden="1" customHeight="1" x14ac:dyDescent="0.3">
      <c r="B80" s="3" t="s">
        <v>7</v>
      </c>
      <c r="C80" s="10" t="s">
        <v>26</v>
      </c>
      <c r="D80" s="3" t="s">
        <v>12</v>
      </c>
      <c r="E80" s="1">
        <v>217</v>
      </c>
      <c r="F80" s="3">
        <v>36</v>
      </c>
      <c r="G80" s="4">
        <f t="shared" si="6"/>
        <v>92.224999999999994</v>
      </c>
      <c r="H80" s="15">
        <f t="shared" si="7"/>
        <v>368.9</v>
      </c>
      <c r="I80" s="31">
        <f t="shared" si="4"/>
        <v>393.9</v>
      </c>
      <c r="J80" s="31">
        <f t="shared" si="5"/>
        <v>418.9</v>
      </c>
      <c r="K80" s="31">
        <v>50</v>
      </c>
      <c r="L80" s="8"/>
      <c r="M80" s="8"/>
      <c r="N80" s="8"/>
      <c r="O80" s="8"/>
    </row>
    <row r="81" spans="1:15" s="1" customFormat="1" ht="19.95" hidden="1" customHeight="1" x14ac:dyDescent="0.3">
      <c r="B81" s="3" t="s">
        <v>7</v>
      </c>
      <c r="C81" s="10" t="s">
        <v>26</v>
      </c>
      <c r="D81" s="3" t="s">
        <v>13</v>
      </c>
      <c r="E81" s="1">
        <v>217</v>
      </c>
      <c r="F81" s="3">
        <v>36</v>
      </c>
      <c r="G81" s="4">
        <f t="shared" si="6"/>
        <v>92.224999999999994</v>
      </c>
      <c r="H81" s="15">
        <f t="shared" si="7"/>
        <v>368.9</v>
      </c>
      <c r="I81" s="31">
        <f t="shared" si="4"/>
        <v>393.9</v>
      </c>
      <c r="J81" s="31">
        <f t="shared" si="5"/>
        <v>418.9</v>
      </c>
      <c r="K81" s="31">
        <v>50</v>
      </c>
      <c r="L81" s="8"/>
      <c r="M81" s="8"/>
      <c r="N81" s="8"/>
      <c r="O81" s="8"/>
    </row>
    <row r="82" spans="1:15" s="1" customFormat="1" ht="43.95" customHeight="1" x14ac:dyDescent="0.3">
      <c r="B82" s="3" t="s">
        <v>7</v>
      </c>
      <c r="C82" s="10" t="s">
        <v>79</v>
      </c>
      <c r="D82" s="10" t="s">
        <v>6</v>
      </c>
      <c r="E82" s="1">
        <v>239</v>
      </c>
      <c r="F82" s="3">
        <v>36</v>
      </c>
      <c r="G82" s="4">
        <f t="shared" si="6"/>
        <v>101.575</v>
      </c>
      <c r="H82" s="15">
        <v>368.9</v>
      </c>
      <c r="I82" s="31">
        <f t="shared" si="4"/>
        <v>393.9</v>
      </c>
      <c r="J82" s="31">
        <f t="shared" si="5"/>
        <v>416.9</v>
      </c>
      <c r="K82" s="31">
        <v>48</v>
      </c>
      <c r="L82" s="8"/>
      <c r="M82" s="8"/>
      <c r="N82" s="8"/>
      <c r="O82" s="8"/>
    </row>
    <row r="83" spans="1:15" s="1" customFormat="1" ht="19.95" hidden="1" customHeight="1" x14ac:dyDescent="0.3">
      <c r="B83" s="3" t="s">
        <v>7</v>
      </c>
      <c r="C83" s="10" t="s">
        <v>26</v>
      </c>
      <c r="D83" s="3" t="s">
        <v>15</v>
      </c>
      <c r="E83" s="1">
        <v>239</v>
      </c>
      <c r="F83" s="3">
        <v>36</v>
      </c>
      <c r="G83" s="4">
        <f t="shared" si="6"/>
        <v>101.575</v>
      </c>
      <c r="H83" s="15">
        <f t="shared" si="7"/>
        <v>406.3</v>
      </c>
      <c r="I83" s="31">
        <f t="shared" si="4"/>
        <v>431.3</v>
      </c>
      <c r="J83" s="31">
        <f t="shared" si="5"/>
        <v>456.3</v>
      </c>
      <c r="K83" s="31">
        <v>50</v>
      </c>
      <c r="L83" s="8"/>
      <c r="M83" s="8"/>
      <c r="N83" s="8"/>
      <c r="O83" s="8"/>
    </row>
    <row r="84" spans="1:15" s="1" customFormat="1" ht="31.2" customHeight="1" x14ac:dyDescent="0.3">
      <c r="B84" s="3" t="s">
        <v>7</v>
      </c>
      <c r="C84" s="10" t="s">
        <v>79</v>
      </c>
      <c r="D84" s="3" t="s">
        <v>14</v>
      </c>
      <c r="E84" s="1">
        <v>207</v>
      </c>
      <c r="F84" s="3">
        <v>36</v>
      </c>
      <c r="G84" s="4">
        <f t="shared" si="6"/>
        <v>87.974999999999994</v>
      </c>
      <c r="H84" s="15">
        <v>406.3</v>
      </c>
      <c r="I84" s="31">
        <f t="shared" si="4"/>
        <v>431.3</v>
      </c>
      <c r="J84" s="31">
        <f t="shared" si="5"/>
        <v>456.3</v>
      </c>
      <c r="K84" s="31">
        <v>50</v>
      </c>
      <c r="L84" s="8"/>
      <c r="M84" s="8"/>
      <c r="N84" s="8"/>
      <c r="O84" s="8"/>
    </row>
    <row r="85" spans="1:15" s="1" customFormat="1" ht="19.95" hidden="1" customHeight="1" x14ac:dyDescent="0.3">
      <c r="A85" s="18"/>
      <c r="B85" s="19" t="s">
        <v>7</v>
      </c>
      <c r="C85" s="19" t="s">
        <v>26</v>
      </c>
      <c r="D85" s="19" t="s">
        <v>17</v>
      </c>
      <c r="E85" s="18">
        <v>207</v>
      </c>
      <c r="F85" s="19">
        <v>36</v>
      </c>
      <c r="G85" s="20">
        <f t="shared" si="6"/>
        <v>87.974999999999994</v>
      </c>
      <c r="H85" s="21">
        <f t="shared" si="7"/>
        <v>351.9</v>
      </c>
      <c r="I85" s="31">
        <f t="shared" si="4"/>
        <v>376.9</v>
      </c>
      <c r="J85" s="31">
        <f t="shared" si="5"/>
        <v>401.9</v>
      </c>
      <c r="K85" s="33">
        <v>50</v>
      </c>
      <c r="L85" s="8"/>
      <c r="M85" s="8"/>
      <c r="N85" s="8"/>
      <c r="O85" s="8"/>
    </row>
    <row r="86" spans="1:15" s="1" customFormat="1" ht="19.95" customHeight="1" x14ac:dyDescent="0.3">
      <c r="A86" s="8"/>
      <c r="B86" s="22"/>
      <c r="C86" s="26" t="s">
        <v>106</v>
      </c>
      <c r="D86" s="22"/>
      <c r="E86" s="8"/>
      <c r="F86" s="22"/>
      <c r="G86" s="23"/>
      <c r="H86" s="24"/>
      <c r="I86" s="32"/>
      <c r="J86" s="32"/>
      <c r="K86" s="32"/>
      <c r="L86" s="8"/>
      <c r="M86" s="8"/>
      <c r="N86" s="8"/>
      <c r="O86" s="8"/>
    </row>
    <row r="87" spans="1:15" s="1" customFormat="1" ht="39" customHeight="1" x14ac:dyDescent="0.3">
      <c r="A87" s="65" t="s">
        <v>77</v>
      </c>
      <c r="B87" s="65"/>
      <c r="C87" s="65"/>
      <c r="D87" s="65"/>
      <c r="E87" s="65"/>
      <c r="F87" s="65"/>
      <c r="G87" s="65"/>
      <c r="H87" s="65"/>
      <c r="I87" s="65"/>
      <c r="J87" s="65"/>
      <c r="K87" s="8"/>
      <c r="L87" s="8"/>
      <c r="M87" s="8"/>
      <c r="N87" s="8"/>
      <c r="O87" s="8"/>
    </row>
    <row r="88" spans="1:15" s="1" customFormat="1" ht="33" customHeight="1" x14ac:dyDescent="0.3">
      <c r="A88" s="11" t="s">
        <v>0</v>
      </c>
      <c r="B88" s="11" t="s">
        <v>2</v>
      </c>
      <c r="C88" s="11" t="s">
        <v>1</v>
      </c>
      <c r="D88" s="11" t="s">
        <v>70</v>
      </c>
      <c r="E88" s="12" t="s">
        <v>3</v>
      </c>
      <c r="F88" s="13" t="s">
        <v>4</v>
      </c>
      <c r="G88" s="14" t="s">
        <v>5</v>
      </c>
      <c r="H88" s="29" t="s">
        <v>107</v>
      </c>
      <c r="I88" s="30" t="s">
        <v>108</v>
      </c>
      <c r="J88" s="30" t="s">
        <v>109</v>
      </c>
      <c r="K88" s="30" t="s">
        <v>103</v>
      </c>
      <c r="L88" s="8"/>
      <c r="M88" s="8"/>
      <c r="N88" s="8"/>
      <c r="O88" s="8"/>
    </row>
    <row r="89" spans="1:15" s="1" customFormat="1" ht="35.4" customHeight="1" x14ac:dyDescent="0.3">
      <c r="B89" s="3" t="s">
        <v>29</v>
      </c>
      <c r="C89" s="10" t="s">
        <v>82</v>
      </c>
      <c r="D89" s="3" t="s">
        <v>62</v>
      </c>
      <c r="E89" s="1">
        <v>141</v>
      </c>
      <c r="F89" s="3">
        <v>134</v>
      </c>
      <c r="G89" s="4">
        <f t="shared" si="6"/>
        <v>59.924999999999997</v>
      </c>
      <c r="H89" s="15">
        <v>239.7</v>
      </c>
      <c r="I89" s="31">
        <f>+H89+25</f>
        <v>264.7</v>
      </c>
      <c r="J89" s="31">
        <f>+H89+K89</f>
        <v>271.7</v>
      </c>
      <c r="K89" s="31">
        <v>32</v>
      </c>
      <c r="L89" s="8"/>
      <c r="M89" s="8"/>
      <c r="N89" s="8"/>
      <c r="O89" s="8"/>
    </row>
    <row r="90" spans="1:15" s="1" customFormat="1" ht="40.200000000000003" customHeight="1" x14ac:dyDescent="0.3">
      <c r="B90" s="3" t="s">
        <v>29</v>
      </c>
      <c r="C90" s="3" t="s">
        <v>82</v>
      </c>
      <c r="D90" s="3" t="s">
        <v>63</v>
      </c>
      <c r="E90" s="1">
        <v>166</v>
      </c>
      <c r="F90" s="3">
        <v>134</v>
      </c>
      <c r="G90" s="4">
        <f t="shared" ref="G90" si="8">+E90*0.425</f>
        <v>70.55</v>
      </c>
      <c r="H90" s="15">
        <f t="shared" ref="H90" si="9">+E90*1.7</f>
        <v>282.2</v>
      </c>
      <c r="I90" s="31">
        <f t="shared" ref="I90:I128" si="10">+H90+25</f>
        <v>307.2</v>
      </c>
      <c r="J90" s="31">
        <f t="shared" ref="J90:J128" si="11">+H90+K90</f>
        <v>315.2</v>
      </c>
      <c r="K90" s="31">
        <v>33</v>
      </c>
      <c r="L90" s="8"/>
      <c r="M90" s="8"/>
      <c r="N90" s="8"/>
      <c r="O90" s="8"/>
    </row>
    <row r="91" spans="1:15" s="1" customFormat="1" ht="40.200000000000003" hidden="1" customHeight="1" x14ac:dyDescent="0.3">
      <c r="B91" s="3" t="s">
        <v>29</v>
      </c>
      <c r="C91" s="3" t="s">
        <v>27</v>
      </c>
      <c r="D91" s="3" t="s">
        <v>28</v>
      </c>
      <c r="E91" s="1">
        <v>166</v>
      </c>
      <c r="F91" s="3">
        <v>134</v>
      </c>
      <c r="G91" s="4">
        <f t="shared" si="6"/>
        <v>70.55</v>
      </c>
      <c r="H91" s="15">
        <f t="shared" si="7"/>
        <v>282.2</v>
      </c>
      <c r="I91" s="31">
        <f t="shared" si="10"/>
        <v>307.2</v>
      </c>
      <c r="J91" s="31">
        <f t="shared" si="11"/>
        <v>332.2</v>
      </c>
      <c r="K91" s="31">
        <v>50</v>
      </c>
      <c r="L91" s="8"/>
      <c r="M91" s="8"/>
      <c r="N91" s="8"/>
      <c r="O91" s="8"/>
    </row>
    <row r="92" spans="1:15" s="1" customFormat="1" ht="40.200000000000003" hidden="1" customHeight="1" x14ac:dyDescent="0.3">
      <c r="B92" s="3" t="s">
        <v>29</v>
      </c>
      <c r="C92" s="3" t="s">
        <v>27</v>
      </c>
      <c r="D92" s="3" t="s">
        <v>30</v>
      </c>
      <c r="E92" s="1">
        <v>166</v>
      </c>
      <c r="F92" s="3">
        <v>134</v>
      </c>
      <c r="G92" s="4">
        <f t="shared" si="6"/>
        <v>70.55</v>
      </c>
      <c r="H92" s="15">
        <f t="shared" si="7"/>
        <v>282.2</v>
      </c>
      <c r="I92" s="31">
        <f t="shared" si="10"/>
        <v>307.2</v>
      </c>
      <c r="J92" s="31">
        <f t="shared" si="11"/>
        <v>332.2</v>
      </c>
      <c r="K92" s="31">
        <v>50</v>
      </c>
      <c r="L92" s="8"/>
      <c r="M92" s="8"/>
      <c r="N92" s="8"/>
      <c r="O92" s="8"/>
    </row>
    <row r="93" spans="1:15" s="1" customFormat="1" ht="40.200000000000003" hidden="1" customHeight="1" x14ac:dyDescent="0.3">
      <c r="B93" s="3" t="s">
        <v>29</v>
      </c>
      <c r="C93" s="3" t="s">
        <v>27</v>
      </c>
      <c r="D93" s="3" t="s">
        <v>31</v>
      </c>
      <c r="E93" s="1">
        <v>166</v>
      </c>
      <c r="F93" s="3">
        <v>134</v>
      </c>
      <c r="G93" s="4">
        <f t="shared" si="6"/>
        <v>70.55</v>
      </c>
      <c r="H93" s="15">
        <f t="shared" si="7"/>
        <v>282.2</v>
      </c>
      <c r="I93" s="31">
        <f t="shared" si="10"/>
        <v>307.2</v>
      </c>
      <c r="J93" s="31">
        <f t="shared" si="11"/>
        <v>332.2</v>
      </c>
      <c r="K93" s="31">
        <v>50</v>
      </c>
      <c r="L93" s="8"/>
      <c r="M93" s="8"/>
      <c r="N93" s="8"/>
      <c r="O93" s="8"/>
    </row>
    <row r="94" spans="1:15" s="1" customFormat="1" ht="40.200000000000003" hidden="1" customHeight="1" x14ac:dyDescent="0.3">
      <c r="B94" s="3" t="s">
        <v>29</v>
      </c>
      <c r="C94" s="3" t="s">
        <v>27</v>
      </c>
      <c r="D94" s="3" t="s">
        <v>32</v>
      </c>
      <c r="E94" s="1">
        <v>141</v>
      </c>
      <c r="F94" s="3">
        <v>134</v>
      </c>
      <c r="G94" s="4">
        <f t="shared" si="6"/>
        <v>59.924999999999997</v>
      </c>
      <c r="H94" s="15">
        <f t="shared" si="7"/>
        <v>239.7</v>
      </c>
      <c r="I94" s="31">
        <f t="shared" si="10"/>
        <v>264.7</v>
      </c>
      <c r="J94" s="31">
        <f t="shared" si="11"/>
        <v>289.7</v>
      </c>
      <c r="K94" s="31">
        <v>50</v>
      </c>
      <c r="L94" s="8"/>
      <c r="M94" s="8"/>
      <c r="N94" s="8"/>
      <c r="O94" s="8"/>
    </row>
    <row r="95" spans="1:15" s="1" customFormat="1" ht="40.200000000000003" hidden="1" customHeight="1" x14ac:dyDescent="0.3">
      <c r="B95" s="3" t="s">
        <v>29</v>
      </c>
      <c r="C95" s="3" t="s">
        <v>27</v>
      </c>
      <c r="D95" s="3" t="s">
        <v>33</v>
      </c>
      <c r="E95" s="1">
        <v>141</v>
      </c>
      <c r="F95" s="3">
        <v>134</v>
      </c>
      <c r="G95" s="4">
        <f t="shared" si="6"/>
        <v>59.924999999999997</v>
      </c>
      <c r="H95" s="15">
        <f t="shared" si="7"/>
        <v>239.7</v>
      </c>
      <c r="I95" s="31">
        <f t="shared" si="10"/>
        <v>264.7</v>
      </c>
      <c r="J95" s="31">
        <f t="shared" si="11"/>
        <v>289.7</v>
      </c>
      <c r="K95" s="31">
        <v>50</v>
      </c>
      <c r="L95" s="8"/>
      <c r="M95" s="8"/>
      <c r="N95" s="8"/>
      <c r="O95" s="8"/>
    </row>
    <row r="96" spans="1:15" s="1" customFormat="1" ht="36.6" customHeight="1" x14ac:dyDescent="0.3">
      <c r="B96" s="3" t="s">
        <v>29</v>
      </c>
      <c r="C96" s="3" t="s">
        <v>82</v>
      </c>
      <c r="D96" s="3" t="s">
        <v>94</v>
      </c>
      <c r="E96" s="1">
        <v>207.5</v>
      </c>
      <c r="F96" s="3">
        <v>134</v>
      </c>
      <c r="G96" s="4">
        <f t="shared" si="6"/>
        <v>88.1875</v>
      </c>
      <c r="H96" s="15">
        <f t="shared" si="7"/>
        <v>352.75</v>
      </c>
      <c r="I96" s="31">
        <f t="shared" si="10"/>
        <v>377.75</v>
      </c>
      <c r="J96" s="31">
        <f t="shared" si="11"/>
        <v>387.75</v>
      </c>
      <c r="K96" s="31">
        <v>35</v>
      </c>
      <c r="L96" s="8"/>
      <c r="M96" s="8"/>
      <c r="N96" s="8"/>
      <c r="O96" s="8"/>
    </row>
    <row r="97" spans="2:15" s="1" customFormat="1" ht="40.200000000000003" customHeight="1" x14ac:dyDescent="0.3">
      <c r="B97" s="3" t="s">
        <v>29</v>
      </c>
      <c r="C97" s="3" t="s">
        <v>81</v>
      </c>
      <c r="D97" s="10" t="s">
        <v>65</v>
      </c>
      <c r="E97" s="1">
        <v>225</v>
      </c>
      <c r="F97" s="3">
        <v>147</v>
      </c>
      <c r="G97" s="4">
        <f t="shared" ref="G97:G98" si="12">+E97*0.425</f>
        <v>95.625</v>
      </c>
      <c r="H97" s="15">
        <f t="shared" ref="H97:H98" si="13">+E97*1.7</f>
        <v>382.5</v>
      </c>
      <c r="I97" s="31">
        <f t="shared" si="10"/>
        <v>407.5</v>
      </c>
      <c r="J97" s="31">
        <f t="shared" si="11"/>
        <v>417.5</v>
      </c>
      <c r="K97" s="31">
        <v>35</v>
      </c>
      <c r="L97" s="8"/>
      <c r="M97" s="8"/>
      <c r="N97" s="8"/>
      <c r="O97" s="8"/>
    </row>
    <row r="98" spans="2:15" s="1" customFormat="1" ht="40.200000000000003" customHeight="1" x14ac:dyDescent="0.3">
      <c r="B98" s="3" t="s">
        <v>29</v>
      </c>
      <c r="C98" s="3" t="s">
        <v>81</v>
      </c>
      <c r="D98" s="10" t="s">
        <v>66</v>
      </c>
      <c r="E98" s="1">
        <v>281.5</v>
      </c>
      <c r="F98" s="3">
        <v>147</v>
      </c>
      <c r="G98" s="4">
        <f t="shared" si="12"/>
        <v>119.6375</v>
      </c>
      <c r="H98" s="15">
        <f t="shared" si="13"/>
        <v>478.55</v>
      </c>
      <c r="I98" s="31">
        <f t="shared" si="10"/>
        <v>503.55</v>
      </c>
      <c r="J98" s="31">
        <f t="shared" si="11"/>
        <v>518.54999999999995</v>
      </c>
      <c r="K98" s="31">
        <v>40</v>
      </c>
      <c r="L98" s="8"/>
      <c r="M98" s="8"/>
      <c r="N98" s="8"/>
      <c r="O98" s="8"/>
    </row>
    <row r="99" spans="2:15" s="1" customFormat="1" ht="19.95" hidden="1" customHeight="1" x14ac:dyDescent="0.3">
      <c r="B99" s="3" t="s">
        <v>29</v>
      </c>
      <c r="C99" s="3" t="s">
        <v>35</v>
      </c>
      <c r="D99" s="3" t="s">
        <v>36</v>
      </c>
      <c r="E99" s="1">
        <v>225</v>
      </c>
      <c r="F99" s="3">
        <v>147</v>
      </c>
      <c r="G99" s="4">
        <f t="shared" si="6"/>
        <v>95.625</v>
      </c>
      <c r="H99" s="15">
        <f t="shared" si="7"/>
        <v>382.5</v>
      </c>
      <c r="I99" s="31">
        <f t="shared" si="10"/>
        <v>407.5</v>
      </c>
      <c r="J99" s="31">
        <f t="shared" si="11"/>
        <v>432.5</v>
      </c>
      <c r="K99" s="31">
        <v>50</v>
      </c>
      <c r="L99" s="8"/>
      <c r="M99" s="8"/>
      <c r="N99" s="8"/>
      <c r="O99" s="8"/>
    </row>
    <row r="100" spans="2:15" s="1" customFormat="1" ht="19.95" hidden="1" customHeight="1" x14ac:dyDescent="0.3">
      <c r="B100" s="3" t="s">
        <v>29</v>
      </c>
      <c r="C100" s="3" t="s">
        <v>35</v>
      </c>
      <c r="D100" s="3" t="s">
        <v>37</v>
      </c>
      <c r="E100" s="1">
        <v>225</v>
      </c>
      <c r="F100" s="3">
        <v>147</v>
      </c>
      <c r="G100" s="4">
        <f t="shared" si="6"/>
        <v>95.625</v>
      </c>
      <c r="H100" s="15">
        <f t="shared" si="7"/>
        <v>382.5</v>
      </c>
      <c r="I100" s="31">
        <f t="shared" si="10"/>
        <v>407.5</v>
      </c>
      <c r="J100" s="31">
        <f t="shared" si="11"/>
        <v>432.5</v>
      </c>
      <c r="K100" s="31">
        <v>50</v>
      </c>
      <c r="L100" s="8"/>
      <c r="M100" s="8"/>
      <c r="N100" s="8"/>
      <c r="O100" s="8"/>
    </row>
    <row r="101" spans="2:15" s="1" customFormat="1" ht="19.95" hidden="1" customHeight="1" x14ac:dyDescent="0.3">
      <c r="B101" s="3" t="s">
        <v>29</v>
      </c>
      <c r="C101" s="3" t="s">
        <v>35</v>
      </c>
      <c r="D101" s="3" t="s">
        <v>38</v>
      </c>
      <c r="E101" s="1">
        <v>225</v>
      </c>
      <c r="F101" s="3">
        <v>147</v>
      </c>
      <c r="G101" s="4">
        <f t="shared" si="6"/>
        <v>95.625</v>
      </c>
      <c r="H101" s="15">
        <f t="shared" si="7"/>
        <v>382.5</v>
      </c>
      <c r="I101" s="31">
        <f t="shared" si="10"/>
        <v>407.5</v>
      </c>
      <c r="J101" s="31">
        <f t="shared" si="11"/>
        <v>432.5</v>
      </c>
      <c r="K101" s="31">
        <v>50</v>
      </c>
      <c r="L101" s="8"/>
      <c r="M101" s="8"/>
      <c r="N101" s="8"/>
      <c r="O101" s="8"/>
    </row>
    <row r="102" spans="2:15" s="1" customFormat="1" ht="19.95" hidden="1" customHeight="1" x14ac:dyDescent="0.3">
      <c r="B102" s="3" t="s">
        <v>29</v>
      </c>
      <c r="C102" s="3" t="s">
        <v>35</v>
      </c>
      <c r="D102" s="3" t="s">
        <v>64</v>
      </c>
      <c r="E102" s="1">
        <v>281.5</v>
      </c>
      <c r="F102" s="3">
        <v>147</v>
      </c>
      <c r="G102" s="4">
        <f t="shared" si="6"/>
        <v>119.6375</v>
      </c>
      <c r="H102" s="15">
        <f t="shared" si="7"/>
        <v>478.55</v>
      </c>
      <c r="I102" s="31">
        <f t="shared" si="10"/>
        <v>503.55</v>
      </c>
      <c r="J102" s="31">
        <f t="shared" si="11"/>
        <v>528.54999999999995</v>
      </c>
      <c r="K102" s="31">
        <v>50</v>
      </c>
      <c r="L102" s="8"/>
      <c r="M102" s="8"/>
      <c r="N102" s="8"/>
      <c r="O102" s="8"/>
    </row>
    <row r="103" spans="2:15" s="1" customFormat="1" ht="19.95" hidden="1" customHeight="1" x14ac:dyDescent="0.3">
      <c r="B103" s="3" t="s">
        <v>29</v>
      </c>
      <c r="C103" s="3" t="s">
        <v>35</v>
      </c>
      <c r="D103" s="3" t="s">
        <v>39</v>
      </c>
      <c r="E103" s="1">
        <v>281.5</v>
      </c>
      <c r="F103" s="3">
        <v>147</v>
      </c>
      <c r="G103" s="4">
        <f t="shared" si="6"/>
        <v>119.6375</v>
      </c>
      <c r="H103" s="15">
        <f t="shared" si="7"/>
        <v>478.55</v>
      </c>
      <c r="I103" s="31">
        <f t="shared" si="10"/>
        <v>503.55</v>
      </c>
      <c r="J103" s="31">
        <f t="shared" si="11"/>
        <v>528.54999999999995</v>
      </c>
      <c r="K103" s="31">
        <v>50</v>
      </c>
      <c r="L103" s="8"/>
      <c r="M103" s="8"/>
      <c r="N103" s="8"/>
      <c r="O103" s="8"/>
    </row>
    <row r="104" spans="2:15" s="1" customFormat="1" ht="19.95" hidden="1" customHeight="1" x14ac:dyDescent="0.3">
      <c r="B104" s="3" t="s">
        <v>29</v>
      </c>
      <c r="C104" s="3" t="s">
        <v>35</v>
      </c>
      <c r="D104" s="3" t="s">
        <v>40</v>
      </c>
      <c r="E104" s="1">
        <v>281.5</v>
      </c>
      <c r="F104" s="3">
        <v>147</v>
      </c>
      <c r="G104" s="4">
        <f t="shared" si="6"/>
        <v>119.6375</v>
      </c>
      <c r="H104" s="15">
        <f t="shared" si="7"/>
        <v>478.55</v>
      </c>
      <c r="I104" s="31">
        <f t="shared" si="10"/>
        <v>503.55</v>
      </c>
      <c r="J104" s="31">
        <f t="shared" si="11"/>
        <v>528.54999999999995</v>
      </c>
      <c r="K104" s="31">
        <v>50</v>
      </c>
      <c r="L104" s="8"/>
      <c r="M104" s="8"/>
      <c r="N104" s="8"/>
      <c r="O104" s="8"/>
    </row>
    <row r="105" spans="2:15" s="1" customFormat="1" ht="19.95" hidden="1" customHeight="1" x14ac:dyDescent="0.3">
      <c r="B105" s="3" t="s">
        <v>29</v>
      </c>
      <c r="C105" s="3" t="s">
        <v>41</v>
      </c>
      <c r="D105" s="3" t="s">
        <v>42</v>
      </c>
      <c r="E105" s="1">
        <v>153</v>
      </c>
      <c r="F105" s="3">
        <v>140</v>
      </c>
      <c r="G105" s="4">
        <f t="shared" si="6"/>
        <v>65.024999999999991</v>
      </c>
      <c r="H105" s="15">
        <f t="shared" si="7"/>
        <v>260.09999999999997</v>
      </c>
      <c r="I105" s="31">
        <f t="shared" si="10"/>
        <v>285.09999999999997</v>
      </c>
      <c r="J105" s="31">
        <f t="shared" si="11"/>
        <v>310.09999999999997</v>
      </c>
      <c r="K105" s="31">
        <v>50</v>
      </c>
      <c r="L105" s="8"/>
      <c r="M105" s="8"/>
      <c r="N105" s="8"/>
      <c r="O105" s="8"/>
    </row>
    <row r="106" spans="2:15" s="1" customFormat="1" ht="42.6" customHeight="1" x14ac:dyDescent="0.3">
      <c r="B106" s="3" t="s">
        <v>29</v>
      </c>
      <c r="C106" s="10" t="s">
        <v>80</v>
      </c>
      <c r="D106" s="10" t="s">
        <v>67</v>
      </c>
      <c r="E106" s="1">
        <v>163</v>
      </c>
      <c r="F106" s="3">
        <v>140</v>
      </c>
      <c r="G106" s="4">
        <f t="shared" ref="G106" si="14">+E106*0.425</f>
        <v>69.274999999999991</v>
      </c>
      <c r="H106" s="15">
        <f t="shared" ref="H106" si="15">+E106*1.7</f>
        <v>277.09999999999997</v>
      </c>
      <c r="I106" s="31">
        <f t="shared" si="10"/>
        <v>302.09999999999997</v>
      </c>
      <c r="J106" s="31">
        <f t="shared" si="11"/>
        <v>312.09999999999997</v>
      </c>
      <c r="K106" s="31">
        <v>35</v>
      </c>
      <c r="L106" s="8"/>
      <c r="M106" s="8"/>
      <c r="N106" s="8"/>
      <c r="O106" s="8"/>
    </row>
    <row r="107" spans="2:15" s="1" customFormat="1" ht="19.95" hidden="1" customHeight="1" x14ac:dyDescent="0.3">
      <c r="B107" s="3" t="s">
        <v>29</v>
      </c>
      <c r="C107" s="3" t="s">
        <v>41</v>
      </c>
      <c r="D107" s="3" t="s">
        <v>43</v>
      </c>
      <c r="E107" s="1">
        <v>153</v>
      </c>
      <c r="F107" s="3">
        <v>140</v>
      </c>
      <c r="G107" s="4">
        <f t="shared" si="6"/>
        <v>65.024999999999991</v>
      </c>
      <c r="H107" s="15">
        <f t="shared" si="7"/>
        <v>260.09999999999997</v>
      </c>
      <c r="I107" s="31">
        <f t="shared" si="10"/>
        <v>285.09999999999997</v>
      </c>
      <c r="J107" s="31">
        <f t="shared" si="11"/>
        <v>310.09999999999997</v>
      </c>
      <c r="K107" s="31">
        <v>50</v>
      </c>
      <c r="L107" s="8"/>
      <c r="M107" s="8"/>
      <c r="N107" s="8"/>
      <c r="O107" s="8"/>
    </row>
    <row r="108" spans="2:15" s="1" customFormat="1" ht="19.95" hidden="1" customHeight="1" x14ac:dyDescent="0.3">
      <c r="B108" s="3" t="s">
        <v>29</v>
      </c>
      <c r="C108" s="3" t="s">
        <v>41</v>
      </c>
      <c r="D108" s="3" t="s">
        <v>44</v>
      </c>
      <c r="E108" s="1">
        <v>153</v>
      </c>
      <c r="F108" s="3">
        <v>140</v>
      </c>
      <c r="G108" s="4">
        <f t="shared" si="6"/>
        <v>65.024999999999991</v>
      </c>
      <c r="H108" s="15">
        <f t="shared" si="7"/>
        <v>260.09999999999997</v>
      </c>
      <c r="I108" s="31">
        <f t="shared" si="10"/>
        <v>285.09999999999997</v>
      </c>
      <c r="J108" s="31">
        <f t="shared" si="11"/>
        <v>310.09999999999997</v>
      </c>
      <c r="K108" s="31">
        <v>50</v>
      </c>
      <c r="L108" s="8"/>
      <c r="M108" s="8"/>
      <c r="N108" s="8"/>
      <c r="O108" s="8"/>
    </row>
    <row r="109" spans="2:15" s="1" customFormat="1" ht="19.95" hidden="1" customHeight="1" x14ac:dyDescent="0.3">
      <c r="B109" s="3" t="s">
        <v>29</v>
      </c>
      <c r="C109" s="3" t="s">
        <v>45</v>
      </c>
      <c r="D109" s="3" t="s">
        <v>46</v>
      </c>
      <c r="E109" s="1">
        <v>114</v>
      </c>
      <c r="F109" s="3">
        <v>136</v>
      </c>
      <c r="G109" s="4">
        <f t="shared" si="6"/>
        <v>48.449999999999996</v>
      </c>
      <c r="H109" s="15">
        <f t="shared" si="7"/>
        <v>193.79999999999998</v>
      </c>
      <c r="I109" s="31">
        <f t="shared" si="10"/>
        <v>218.79999999999998</v>
      </c>
      <c r="J109" s="31">
        <f t="shared" si="11"/>
        <v>243.79999999999998</v>
      </c>
      <c r="K109" s="31">
        <v>50</v>
      </c>
      <c r="L109" s="8"/>
      <c r="M109" s="8"/>
      <c r="N109" s="8"/>
      <c r="O109" s="8"/>
    </row>
    <row r="110" spans="2:15" s="1" customFormat="1" ht="19.95" hidden="1" customHeight="1" x14ac:dyDescent="0.3">
      <c r="B110" s="3" t="s">
        <v>29</v>
      </c>
      <c r="C110" s="3" t="s">
        <v>45</v>
      </c>
      <c r="D110" s="3" t="s">
        <v>30</v>
      </c>
      <c r="E110" s="1">
        <v>114</v>
      </c>
      <c r="F110" s="3">
        <v>136</v>
      </c>
      <c r="G110" s="4">
        <f t="shared" si="6"/>
        <v>48.449999999999996</v>
      </c>
      <c r="H110" s="15">
        <f t="shared" si="7"/>
        <v>193.79999999999998</v>
      </c>
      <c r="I110" s="31">
        <f t="shared" si="10"/>
        <v>218.79999999999998</v>
      </c>
      <c r="J110" s="31">
        <f t="shared" si="11"/>
        <v>243.79999999999998</v>
      </c>
      <c r="K110" s="31">
        <v>50</v>
      </c>
      <c r="L110" s="8"/>
      <c r="M110" s="8"/>
      <c r="N110" s="8"/>
      <c r="O110" s="8"/>
    </row>
    <row r="111" spans="2:15" s="1" customFormat="1" ht="31.2" customHeight="1" x14ac:dyDescent="0.3">
      <c r="B111" s="3" t="s">
        <v>29</v>
      </c>
      <c r="C111" s="3" t="s">
        <v>83</v>
      </c>
      <c r="D111" s="3" t="s">
        <v>63</v>
      </c>
      <c r="E111" s="1">
        <v>114</v>
      </c>
      <c r="F111" s="3">
        <v>136</v>
      </c>
      <c r="G111" s="4">
        <f t="shared" ref="G111:G113" si="16">+E111*0.425</f>
        <v>48.449999999999996</v>
      </c>
      <c r="H111" s="15">
        <f t="shared" ref="H111:H113" si="17">+E111*1.7</f>
        <v>193.79999999999998</v>
      </c>
      <c r="I111" s="31">
        <f t="shared" si="10"/>
        <v>218.79999999999998</v>
      </c>
      <c r="J111" s="31">
        <f t="shared" si="11"/>
        <v>225.79999999999998</v>
      </c>
      <c r="K111" s="31">
        <v>32</v>
      </c>
      <c r="L111" s="8"/>
      <c r="M111" s="8"/>
      <c r="N111" s="8"/>
      <c r="O111" s="8"/>
    </row>
    <row r="112" spans="2:15" s="1" customFormat="1" ht="31.2" customHeight="1" x14ac:dyDescent="0.3">
      <c r="B112" s="3" t="s">
        <v>29</v>
      </c>
      <c r="C112" s="3" t="s">
        <v>83</v>
      </c>
      <c r="D112" s="3" t="s">
        <v>62</v>
      </c>
      <c r="E112" s="1">
        <v>125.5</v>
      </c>
      <c r="F112" s="3">
        <v>136</v>
      </c>
      <c r="G112" s="4">
        <f t="shared" si="16"/>
        <v>53.337499999999999</v>
      </c>
      <c r="H112" s="15">
        <f t="shared" si="17"/>
        <v>213.35</v>
      </c>
      <c r="I112" s="31">
        <f t="shared" si="10"/>
        <v>238.35</v>
      </c>
      <c r="J112" s="31">
        <f t="shared" si="11"/>
        <v>246.35</v>
      </c>
      <c r="K112" s="31">
        <v>33</v>
      </c>
      <c r="L112" s="8"/>
      <c r="M112" s="8"/>
      <c r="N112" s="8"/>
      <c r="O112" s="8"/>
    </row>
    <row r="113" spans="2:15" s="1" customFormat="1" ht="31.2" customHeight="1" x14ac:dyDescent="0.3">
      <c r="B113" s="3" t="s">
        <v>29</v>
      </c>
      <c r="C113" s="3" t="s">
        <v>83</v>
      </c>
      <c r="D113" s="3" t="s">
        <v>94</v>
      </c>
      <c r="E113" s="1">
        <v>142.5</v>
      </c>
      <c r="F113" s="3">
        <v>136</v>
      </c>
      <c r="G113" s="4">
        <f t="shared" si="16"/>
        <v>60.5625</v>
      </c>
      <c r="H113" s="15">
        <f t="shared" si="17"/>
        <v>242.25</v>
      </c>
      <c r="I113" s="31">
        <f t="shared" si="10"/>
        <v>267.25</v>
      </c>
      <c r="J113" s="31">
        <f t="shared" si="11"/>
        <v>277.25</v>
      </c>
      <c r="K113" s="31">
        <v>35</v>
      </c>
      <c r="L113" s="8"/>
      <c r="M113" s="8"/>
      <c r="N113" s="8"/>
      <c r="O113" s="8"/>
    </row>
    <row r="114" spans="2:15" s="1" customFormat="1" ht="19.95" hidden="1" customHeight="1" x14ac:dyDescent="0.3">
      <c r="B114" s="3" t="s">
        <v>29</v>
      </c>
      <c r="C114" s="3" t="s">
        <v>45</v>
      </c>
      <c r="D114" s="3" t="s">
        <v>31</v>
      </c>
      <c r="E114" s="1">
        <v>114</v>
      </c>
      <c r="F114" s="3">
        <v>136</v>
      </c>
      <c r="G114" s="4">
        <f t="shared" si="6"/>
        <v>48.449999999999996</v>
      </c>
      <c r="H114" s="15">
        <f t="shared" si="7"/>
        <v>193.79999999999998</v>
      </c>
      <c r="I114" s="31">
        <f t="shared" si="10"/>
        <v>218.79999999999998</v>
      </c>
      <c r="J114" s="31">
        <f t="shared" si="11"/>
        <v>243.79999999999998</v>
      </c>
      <c r="K114" s="31">
        <v>50</v>
      </c>
      <c r="L114" s="8"/>
      <c r="M114" s="8"/>
      <c r="N114" s="8"/>
      <c r="O114" s="8"/>
    </row>
    <row r="115" spans="2:15" s="1" customFormat="1" ht="19.95" hidden="1" customHeight="1" x14ac:dyDescent="0.3">
      <c r="B115" s="3" t="s">
        <v>29</v>
      </c>
      <c r="C115" s="3" t="s">
        <v>45</v>
      </c>
      <c r="D115" s="3" t="s">
        <v>32</v>
      </c>
      <c r="E115" s="1">
        <v>125.5</v>
      </c>
      <c r="F115" s="3">
        <v>136</v>
      </c>
      <c r="G115" s="4">
        <f t="shared" si="6"/>
        <v>53.337499999999999</v>
      </c>
      <c r="H115" s="15">
        <f t="shared" si="7"/>
        <v>213.35</v>
      </c>
      <c r="I115" s="31">
        <f t="shared" si="10"/>
        <v>238.35</v>
      </c>
      <c r="J115" s="31">
        <f t="shared" si="11"/>
        <v>263.35000000000002</v>
      </c>
      <c r="K115" s="31">
        <v>50</v>
      </c>
      <c r="L115" s="8"/>
      <c r="M115" s="8"/>
      <c r="N115" s="8"/>
      <c r="O115" s="8"/>
    </row>
    <row r="116" spans="2:15" s="1" customFormat="1" ht="19.95" hidden="1" customHeight="1" x14ac:dyDescent="0.3">
      <c r="B116" s="3" t="s">
        <v>29</v>
      </c>
      <c r="C116" s="3" t="s">
        <v>45</v>
      </c>
      <c r="D116" s="3" t="s">
        <v>33</v>
      </c>
      <c r="E116" s="1">
        <v>125.5</v>
      </c>
      <c r="F116" s="3">
        <v>136</v>
      </c>
      <c r="G116" s="4">
        <f t="shared" si="6"/>
        <v>53.337499999999999</v>
      </c>
      <c r="H116" s="15">
        <f t="shared" si="7"/>
        <v>213.35</v>
      </c>
      <c r="I116" s="31">
        <f t="shared" si="10"/>
        <v>238.35</v>
      </c>
      <c r="J116" s="31">
        <f t="shared" si="11"/>
        <v>263.35000000000002</v>
      </c>
      <c r="K116" s="31">
        <v>50</v>
      </c>
      <c r="L116" s="8"/>
      <c r="M116" s="8"/>
      <c r="N116" s="8"/>
      <c r="O116" s="8"/>
    </row>
    <row r="117" spans="2:15" s="1" customFormat="1" ht="19.95" hidden="1" customHeight="1" x14ac:dyDescent="0.3">
      <c r="B117" s="3" t="s">
        <v>29</v>
      </c>
      <c r="C117" s="3" t="s">
        <v>45</v>
      </c>
      <c r="D117" s="3" t="s">
        <v>34</v>
      </c>
      <c r="E117" s="1">
        <v>142.5</v>
      </c>
      <c r="F117" s="3">
        <v>136</v>
      </c>
      <c r="G117" s="4">
        <f t="shared" si="6"/>
        <v>60.5625</v>
      </c>
      <c r="H117" s="15">
        <f t="shared" si="7"/>
        <v>242.25</v>
      </c>
      <c r="I117" s="31">
        <f t="shared" si="10"/>
        <v>267.25</v>
      </c>
      <c r="J117" s="31">
        <f t="shared" si="11"/>
        <v>292.25</v>
      </c>
      <c r="K117" s="31">
        <v>50</v>
      </c>
      <c r="L117" s="8"/>
      <c r="M117" s="8"/>
      <c r="N117" s="8"/>
      <c r="O117" s="8"/>
    </row>
    <row r="118" spans="2:15" s="1" customFormat="1" ht="19.95" hidden="1" customHeight="1" x14ac:dyDescent="0.3">
      <c r="B118" s="3" t="s">
        <v>29</v>
      </c>
      <c r="C118" s="3" t="s">
        <v>47</v>
      </c>
      <c r="D118" s="3" t="s">
        <v>48</v>
      </c>
      <c r="E118" s="1">
        <v>139</v>
      </c>
      <c r="F118" s="3">
        <v>141</v>
      </c>
      <c r="G118" s="4">
        <f t="shared" si="6"/>
        <v>59.074999999999996</v>
      </c>
      <c r="H118" s="15">
        <f t="shared" si="7"/>
        <v>236.29999999999998</v>
      </c>
      <c r="I118" s="31">
        <f t="shared" si="10"/>
        <v>261.29999999999995</v>
      </c>
      <c r="J118" s="31">
        <f t="shared" si="11"/>
        <v>286.29999999999995</v>
      </c>
      <c r="K118" s="31">
        <v>50</v>
      </c>
      <c r="L118" s="8"/>
      <c r="M118" s="8"/>
      <c r="N118" s="8"/>
      <c r="O118" s="8"/>
    </row>
    <row r="119" spans="2:15" s="1" customFormat="1" ht="19.95" hidden="1" customHeight="1" x14ac:dyDescent="0.3">
      <c r="B119" s="3" t="s">
        <v>29</v>
      </c>
      <c r="C119" s="3" t="s">
        <v>47</v>
      </c>
      <c r="D119" s="3" t="s">
        <v>30</v>
      </c>
      <c r="E119" s="1">
        <v>139</v>
      </c>
      <c r="F119" s="3">
        <v>141</v>
      </c>
      <c r="G119" s="4">
        <f t="shared" si="6"/>
        <v>59.074999999999996</v>
      </c>
      <c r="H119" s="15">
        <f t="shared" si="7"/>
        <v>236.29999999999998</v>
      </c>
      <c r="I119" s="31">
        <f t="shared" si="10"/>
        <v>261.29999999999995</v>
      </c>
      <c r="J119" s="31">
        <f t="shared" si="11"/>
        <v>286.29999999999995</v>
      </c>
      <c r="K119" s="31">
        <v>50</v>
      </c>
      <c r="L119" s="8"/>
      <c r="M119" s="8"/>
      <c r="N119" s="8"/>
      <c r="O119" s="8"/>
    </row>
    <row r="120" spans="2:15" s="1" customFormat="1" ht="19.95" hidden="1" customHeight="1" x14ac:dyDescent="0.3">
      <c r="B120" s="3" t="s">
        <v>29</v>
      </c>
      <c r="C120" s="3" t="s">
        <v>47</v>
      </c>
      <c r="D120" s="3" t="s">
        <v>49</v>
      </c>
      <c r="E120" s="1">
        <v>139</v>
      </c>
      <c r="F120" s="3">
        <v>141</v>
      </c>
      <c r="G120" s="4">
        <f t="shared" si="6"/>
        <v>59.074999999999996</v>
      </c>
      <c r="H120" s="15">
        <f t="shared" si="7"/>
        <v>236.29999999999998</v>
      </c>
      <c r="I120" s="31">
        <f t="shared" si="10"/>
        <v>261.29999999999995</v>
      </c>
      <c r="J120" s="31">
        <f t="shared" si="11"/>
        <v>286.29999999999995</v>
      </c>
      <c r="K120" s="31">
        <v>50</v>
      </c>
      <c r="L120" s="8"/>
      <c r="M120" s="8"/>
      <c r="N120" s="8"/>
      <c r="O120" s="8"/>
    </row>
    <row r="121" spans="2:15" s="1" customFormat="1" ht="19.95" hidden="1" customHeight="1" x14ac:dyDescent="0.3">
      <c r="B121" s="3" t="s">
        <v>29</v>
      </c>
      <c r="C121" s="3" t="s">
        <v>47</v>
      </c>
      <c r="D121" s="3" t="s">
        <v>50</v>
      </c>
      <c r="E121" s="1">
        <v>139</v>
      </c>
      <c r="F121" s="3">
        <v>141</v>
      </c>
      <c r="G121" s="4">
        <f t="shared" si="6"/>
        <v>59.074999999999996</v>
      </c>
      <c r="H121" s="15">
        <f t="shared" si="7"/>
        <v>236.29999999999998</v>
      </c>
      <c r="I121" s="31">
        <f t="shared" si="10"/>
        <v>261.29999999999995</v>
      </c>
      <c r="J121" s="31">
        <f t="shared" si="11"/>
        <v>286.29999999999995</v>
      </c>
      <c r="K121" s="31">
        <v>50</v>
      </c>
      <c r="L121" s="8"/>
      <c r="M121" s="8"/>
      <c r="N121" s="8"/>
      <c r="O121" s="8"/>
    </row>
    <row r="122" spans="2:15" s="1" customFormat="1" ht="43.95" customHeight="1" x14ac:dyDescent="0.3">
      <c r="B122" s="3" t="s">
        <v>29</v>
      </c>
      <c r="C122" s="3" t="s">
        <v>84</v>
      </c>
      <c r="D122" s="10" t="s">
        <v>85</v>
      </c>
      <c r="E122" s="1">
        <v>139</v>
      </c>
      <c r="F122" s="3">
        <v>141</v>
      </c>
      <c r="G122" s="4">
        <f t="shared" ref="G122:G124" si="18">+E122*0.425</f>
        <v>59.074999999999996</v>
      </c>
      <c r="H122" s="15">
        <f t="shared" ref="H122:H124" si="19">+E122*1.7</f>
        <v>236.29999999999998</v>
      </c>
      <c r="I122" s="31">
        <f t="shared" si="10"/>
        <v>261.29999999999995</v>
      </c>
      <c r="J122" s="31">
        <f t="shared" si="11"/>
        <v>268.29999999999995</v>
      </c>
      <c r="K122" s="31">
        <v>32</v>
      </c>
      <c r="L122" s="8"/>
      <c r="M122" s="8"/>
      <c r="N122" s="8"/>
      <c r="O122" s="8"/>
    </row>
    <row r="123" spans="2:15" s="1" customFormat="1" ht="31.2" customHeight="1" x14ac:dyDescent="0.3">
      <c r="B123" s="3" t="s">
        <v>29</v>
      </c>
      <c r="C123" s="3" t="s">
        <v>84</v>
      </c>
      <c r="D123" s="3" t="s">
        <v>62</v>
      </c>
      <c r="E123" s="1">
        <v>153</v>
      </c>
      <c r="F123" s="3">
        <v>141</v>
      </c>
      <c r="G123" s="4">
        <f t="shared" si="18"/>
        <v>65.024999999999991</v>
      </c>
      <c r="H123" s="15">
        <f t="shared" si="19"/>
        <v>260.09999999999997</v>
      </c>
      <c r="I123" s="31">
        <f t="shared" si="10"/>
        <v>285.09999999999997</v>
      </c>
      <c r="J123" s="31">
        <f t="shared" si="11"/>
        <v>293.09999999999997</v>
      </c>
      <c r="K123" s="31">
        <v>33</v>
      </c>
      <c r="L123" s="8"/>
      <c r="M123" s="8"/>
      <c r="N123" s="8"/>
      <c r="O123" s="8"/>
    </row>
    <row r="124" spans="2:15" s="1" customFormat="1" ht="27.6" customHeight="1" x14ac:dyDescent="0.3">
      <c r="B124" s="3" t="s">
        <v>29</v>
      </c>
      <c r="C124" s="3" t="s">
        <v>84</v>
      </c>
      <c r="D124" s="3" t="s">
        <v>94</v>
      </c>
      <c r="E124" s="1">
        <v>174</v>
      </c>
      <c r="F124" s="3">
        <v>141</v>
      </c>
      <c r="G124" s="4">
        <f t="shared" si="18"/>
        <v>73.95</v>
      </c>
      <c r="H124" s="15">
        <f t="shared" si="19"/>
        <v>295.8</v>
      </c>
      <c r="I124" s="31">
        <f t="shared" si="10"/>
        <v>320.8</v>
      </c>
      <c r="J124" s="31">
        <f t="shared" si="11"/>
        <v>330.8</v>
      </c>
      <c r="K124" s="31">
        <v>35</v>
      </c>
      <c r="L124" s="8"/>
      <c r="M124" s="8"/>
      <c r="N124" s="8"/>
      <c r="O124" s="8"/>
    </row>
    <row r="125" spans="2:15" s="1" customFormat="1" ht="19.95" hidden="1" customHeight="1" x14ac:dyDescent="0.3">
      <c r="B125" s="3" t="s">
        <v>29</v>
      </c>
      <c r="C125" s="3" t="s">
        <v>47</v>
      </c>
      <c r="D125" s="3" t="s">
        <v>32</v>
      </c>
      <c r="E125" s="1">
        <v>153</v>
      </c>
      <c r="F125" s="3">
        <v>141</v>
      </c>
      <c r="G125" s="4">
        <f t="shared" si="6"/>
        <v>65.024999999999991</v>
      </c>
      <c r="H125" s="15">
        <f t="shared" si="7"/>
        <v>260.09999999999997</v>
      </c>
      <c r="I125" s="31">
        <f t="shared" si="10"/>
        <v>285.09999999999997</v>
      </c>
      <c r="J125" s="31">
        <f t="shared" si="11"/>
        <v>310.09999999999997</v>
      </c>
      <c r="K125" s="31">
        <v>50</v>
      </c>
      <c r="L125" s="8"/>
      <c r="M125" s="8"/>
      <c r="N125" s="8"/>
      <c r="O125" s="8"/>
    </row>
    <row r="126" spans="2:15" s="1" customFormat="1" ht="19.95" hidden="1" customHeight="1" x14ac:dyDescent="0.3">
      <c r="B126" s="3" t="s">
        <v>29</v>
      </c>
      <c r="C126" s="3" t="s">
        <v>47</v>
      </c>
      <c r="D126" s="3" t="s">
        <v>33</v>
      </c>
      <c r="E126" s="1">
        <v>153</v>
      </c>
      <c r="F126" s="3">
        <v>141</v>
      </c>
      <c r="G126" s="4">
        <f t="shared" si="6"/>
        <v>65.024999999999991</v>
      </c>
      <c r="H126" s="15">
        <f t="shared" si="7"/>
        <v>260.09999999999997</v>
      </c>
      <c r="I126" s="31">
        <f t="shared" si="10"/>
        <v>285.09999999999997</v>
      </c>
      <c r="J126" s="31">
        <f t="shared" si="11"/>
        <v>310.09999999999997</v>
      </c>
      <c r="K126" s="31">
        <v>50</v>
      </c>
      <c r="L126" s="8"/>
      <c r="M126" s="8"/>
      <c r="N126" s="8"/>
      <c r="O126" s="8"/>
    </row>
    <row r="127" spans="2:15" s="1" customFormat="1" ht="19.95" hidden="1" customHeight="1" x14ac:dyDescent="0.3">
      <c r="B127" s="3" t="s">
        <v>29</v>
      </c>
      <c r="C127" s="3" t="s">
        <v>47</v>
      </c>
      <c r="D127" s="3" t="s">
        <v>34</v>
      </c>
      <c r="E127" s="1">
        <v>174</v>
      </c>
      <c r="F127" s="3">
        <v>141</v>
      </c>
      <c r="G127" s="4">
        <f t="shared" si="6"/>
        <v>73.95</v>
      </c>
      <c r="H127" s="15">
        <f t="shared" si="7"/>
        <v>295.8</v>
      </c>
      <c r="I127" s="31">
        <f t="shared" si="10"/>
        <v>320.8</v>
      </c>
      <c r="J127" s="31">
        <f t="shared" si="11"/>
        <v>345.8</v>
      </c>
      <c r="K127" s="31">
        <v>50</v>
      </c>
      <c r="L127" s="8"/>
      <c r="M127" s="8"/>
      <c r="N127" s="8"/>
      <c r="O127" s="8"/>
    </row>
    <row r="128" spans="2:15" s="1" customFormat="1" ht="27" customHeight="1" x14ac:dyDescent="0.3">
      <c r="B128" s="3" t="s">
        <v>29</v>
      </c>
      <c r="C128" s="3" t="s">
        <v>86</v>
      </c>
      <c r="D128" s="3" t="s">
        <v>68</v>
      </c>
      <c r="E128" s="1">
        <v>320</v>
      </c>
      <c r="F128" s="3" t="s">
        <v>51</v>
      </c>
      <c r="G128" s="4">
        <f t="shared" si="6"/>
        <v>136</v>
      </c>
      <c r="H128" s="15">
        <f t="shared" si="7"/>
        <v>544</v>
      </c>
      <c r="I128" s="31">
        <f t="shared" si="10"/>
        <v>569</v>
      </c>
      <c r="J128" s="31">
        <f t="shared" si="11"/>
        <v>579</v>
      </c>
      <c r="K128" s="31">
        <v>35</v>
      </c>
      <c r="L128" s="8"/>
      <c r="M128" s="8"/>
      <c r="N128" s="8"/>
      <c r="O128" s="8"/>
    </row>
    <row r="129" spans="1:15" s="1" customFormat="1" ht="24" customHeight="1" x14ac:dyDescent="0.3">
      <c r="A129" s="8"/>
      <c r="B129" s="22"/>
      <c r="C129" s="26" t="s">
        <v>104</v>
      </c>
      <c r="D129" s="22"/>
      <c r="E129" s="8"/>
      <c r="F129" s="22"/>
      <c r="G129" s="23"/>
      <c r="H129" s="24"/>
      <c r="I129" s="32"/>
      <c r="J129" s="32"/>
      <c r="K129" s="32"/>
      <c r="L129" s="8"/>
      <c r="M129" s="8"/>
      <c r="N129" s="8"/>
      <c r="O129" s="8"/>
    </row>
    <row r="130" spans="1:15" s="1" customFormat="1" ht="31.2" customHeight="1" x14ac:dyDescent="0.3">
      <c r="A130" s="8"/>
      <c r="B130" s="22"/>
      <c r="C130" s="26"/>
      <c r="D130" s="22"/>
      <c r="E130" s="8"/>
      <c r="F130" s="22"/>
      <c r="G130" s="23"/>
      <c r="H130" s="24"/>
      <c r="I130" s="32"/>
      <c r="J130" s="32"/>
      <c r="K130" s="32"/>
      <c r="L130" s="8"/>
      <c r="M130" s="8"/>
      <c r="N130" s="8"/>
      <c r="O130" s="8"/>
    </row>
    <row r="131" spans="1:15" s="1" customFormat="1" ht="33.6" customHeight="1" x14ac:dyDescent="0.3">
      <c r="A131" s="65" t="s">
        <v>77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8"/>
      <c r="L131" s="8"/>
      <c r="M131" s="8"/>
      <c r="N131" s="8"/>
      <c r="O131" s="8"/>
    </row>
    <row r="132" spans="1:15" s="1" customFormat="1" ht="31.2" customHeight="1" x14ac:dyDescent="0.3">
      <c r="A132" s="11" t="s">
        <v>0</v>
      </c>
      <c r="B132" s="11" t="s">
        <v>2</v>
      </c>
      <c r="C132" s="11" t="s">
        <v>1</v>
      </c>
      <c r="D132" s="11" t="s">
        <v>70</v>
      </c>
      <c r="E132" s="12" t="s">
        <v>3</v>
      </c>
      <c r="F132" s="13" t="s">
        <v>4</v>
      </c>
      <c r="G132" s="14" t="s">
        <v>5</v>
      </c>
      <c r="H132" s="29" t="s">
        <v>107</v>
      </c>
      <c r="I132" s="30" t="s">
        <v>108</v>
      </c>
      <c r="J132" s="30" t="s">
        <v>109</v>
      </c>
      <c r="K132" s="30" t="s">
        <v>103</v>
      </c>
      <c r="L132" s="8"/>
      <c r="M132" s="8"/>
      <c r="N132" s="8"/>
      <c r="O132" s="8"/>
    </row>
    <row r="133" spans="1:15" s="1" customFormat="1" ht="31.95" customHeight="1" x14ac:dyDescent="0.3">
      <c r="B133" s="3" t="s">
        <v>53</v>
      </c>
      <c r="C133" s="3" t="s">
        <v>87</v>
      </c>
      <c r="D133" s="10" t="s">
        <v>88</v>
      </c>
      <c r="E133" s="1">
        <v>131</v>
      </c>
      <c r="F133" s="3">
        <v>152</v>
      </c>
      <c r="G133" s="4">
        <f t="shared" si="6"/>
        <v>55.674999999999997</v>
      </c>
      <c r="H133" s="15">
        <f t="shared" si="7"/>
        <v>222.7</v>
      </c>
      <c r="I133" s="31">
        <f>+H133+25</f>
        <v>247.7</v>
      </c>
      <c r="J133" s="31">
        <f>+H133+K133</f>
        <v>254.7</v>
      </c>
      <c r="K133" s="31">
        <v>32</v>
      </c>
      <c r="L133" s="8"/>
      <c r="M133" s="8"/>
      <c r="N133" s="8"/>
      <c r="O133" s="8"/>
    </row>
    <row r="134" spans="1:15" s="1" customFormat="1" ht="19.95" hidden="1" customHeight="1" x14ac:dyDescent="0.3">
      <c r="B134" s="3" t="s">
        <v>53</v>
      </c>
      <c r="C134" s="3" t="s">
        <v>87</v>
      </c>
      <c r="D134" s="3" t="s">
        <v>48</v>
      </c>
      <c r="E134" s="1">
        <v>131</v>
      </c>
      <c r="F134" s="3">
        <v>152</v>
      </c>
      <c r="G134" s="4">
        <f t="shared" ref="G134" si="20">+E134*0.425</f>
        <v>55.674999999999997</v>
      </c>
      <c r="H134" s="15">
        <f t="shared" ref="H134" si="21">+E134*1.7</f>
        <v>222.7</v>
      </c>
      <c r="I134" s="31">
        <f t="shared" ref="I134:I180" si="22">+H134+25</f>
        <v>247.7</v>
      </c>
      <c r="J134" s="31">
        <f t="shared" ref="J134:J180" si="23">+H134+K134</f>
        <v>272.7</v>
      </c>
      <c r="K134" s="31">
        <v>50</v>
      </c>
      <c r="L134" s="8"/>
      <c r="M134" s="8"/>
      <c r="N134" s="8"/>
      <c r="O134" s="8"/>
    </row>
    <row r="135" spans="1:15" s="1" customFormat="1" ht="19.95" hidden="1" customHeight="1" x14ac:dyDescent="0.3">
      <c r="B135" s="3" t="s">
        <v>53</v>
      </c>
      <c r="C135" s="3" t="s">
        <v>52</v>
      </c>
      <c r="D135" s="3" t="s">
        <v>30</v>
      </c>
      <c r="E135" s="1">
        <v>131</v>
      </c>
      <c r="F135" s="3">
        <v>152</v>
      </c>
      <c r="G135" s="4">
        <f t="shared" si="6"/>
        <v>55.674999999999997</v>
      </c>
      <c r="H135" s="15">
        <f t="shared" si="7"/>
        <v>222.7</v>
      </c>
      <c r="I135" s="31">
        <f t="shared" si="22"/>
        <v>247.7</v>
      </c>
      <c r="J135" s="31">
        <f t="shared" si="23"/>
        <v>272.7</v>
      </c>
      <c r="K135" s="31">
        <v>50</v>
      </c>
      <c r="L135" s="8"/>
      <c r="M135" s="8"/>
      <c r="N135" s="8"/>
      <c r="O135" s="8"/>
    </row>
    <row r="136" spans="1:15" s="1" customFormat="1" ht="19.95" hidden="1" customHeight="1" x14ac:dyDescent="0.3">
      <c r="B136" s="3" t="s">
        <v>53</v>
      </c>
      <c r="C136" s="3" t="s">
        <v>52</v>
      </c>
      <c r="D136" s="3" t="s">
        <v>54</v>
      </c>
      <c r="E136" s="1">
        <v>131</v>
      </c>
      <c r="F136" s="3">
        <v>152</v>
      </c>
      <c r="G136" s="4">
        <f t="shared" si="6"/>
        <v>55.674999999999997</v>
      </c>
      <c r="H136" s="15">
        <f t="shared" si="7"/>
        <v>222.7</v>
      </c>
      <c r="I136" s="31">
        <f t="shared" si="22"/>
        <v>247.7</v>
      </c>
      <c r="J136" s="31">
        <f t="shared" si="23"/>
        <v>272.7</v>
      </c>
      <c r="K136" s="31">
        <v>50</v>
      </c>
      <c r="L136" s="8"/>
      <c r="M136" s="8"/>
      <c r="N136" s="8"/>
      <c r="O136" s="8"/>
    </row>
    <row r="137" spans="1:15" s="1" customFormat="1" ht="19.95" hidden="1" customHeight="1" x14ac:dyDescent="0.3">
      <c r="B137" s="3" t="s">
        <v>53</v>
      </c>
      <c r="C137" s="3" t="s">
        <v>52</v>
      </c>
      <c r="D137" s="3" t="s">
        <v>32</v>
      </c>
      <c r="E137" s="1">
        <v>146</v>
      </c>
      <c r="F137" s="3">
        <v>152</v>
      </c>
      <c r="G137" s="4">
        <f t="shared" si="6"/>
        <v>62.05</v>
      </c>
      <c r="H137" s="15">
        <f t="shared" si="7"/>
        <v>248.2</v>
      </c>
      <c r="I137" s="31">
        <f t="shared" si="22"/>
        <v>273.2</v>
      </c>
      <c r="J137" s="31">
        <f t="shared" si="23"/>
        <v>298.2</v>
      </c>
      <c r="K137" s="31">
        <v>50</v>
      </c>
      <c r="L137" s="8"/>
      <c r="M137" s="8"/>
      <c r="N137" s="8"/>
      <c r="O137" s="8"/>
    </row>
    <row r="138" spans="1:15" s="1" customFormat="1" ht="24" customHeight="1" x14ac:dyDescent="0.3">
      <c r="B138" s="3" t="s">
        <v>53</v>
      </c>
      <c r="C138" s="3" t="s">
        <v>87</v>
      </c>
      <c r="D138" s="3" t="s">
        <v>62</v>
      </c>
      <c r="E138" s="1">
        <v>146</v>
      </c>
      <c r="F138" s="3">
        <v>152</v>
      </c>
      <c r="G138" s="4">
        <f t="shared" ref="G138" si="24">+E138*0.425</f>
        <v>62.05</v>
      </c>
      <c r="H138" s="15">
        <f t="shared" ref="H138" si="25">+E138*1.7</f>
        <v>248.2</v>
      </c>
      <c r="I138" s="31">
        <f t="shared" si="22"/>
        <v>273.2</v>
      </c>
      <c r="J138" s="31">
        <f t="shared" si="23"/>
        <v>281.2</v>
      </c>
      <c r="K138" s="31">
        <v>33</v>
      </c>
      <c r="L138" s="8"/>
      <c r="M138" s="8"/>
      <c r="N138" s="8"/>
      <c r="O138" s="8"/>
    </row>
    <row r="139" spans="1:15" s="1" customFormat="1" ht="19.95" hidden="1" customHeight="1" x14ac:dyDescent="0.3">
      <c r="B139" s="3" t="s">
        <v>53</v>
      </c>
      <c r="C139" s="3" t="s">
        <v>52</v>
      </c>
      <c r="D139" s="3" t="s">
        <v>33</v>
      </c>
      <c r="E139" s="1">
        <v>146</v>
      </c>
      <c r="F139" s="3">
        <v>152</v>
      </c>
      <c r="G139" s="4">
        <f t="shared" si="6"/>
        <v>62.05</v>
      </c>
      <c r="H139" s="15">
        <f t="shared" si="7"/>
        <v>248.2</v>
      </c>
      <c r="I139" s="31">
        <f t="shared" si="22"/>
        <v>273.2</v>
      </c>
      <c r="J139" s="31">
        <f t="shared" si="23"/>
        <v>298.2</v>
      </c>
      <c r="K139" s="31">
        <v>50</v>
      </c>
      <c r="L139" s="8"/>
      <c r="M139" s="8"/>
      <c r="N139" s="8"/>
      <c r="O139" s="8"/>
    </row>
    <row r="140" spans="1:15" s="1" customFormat="1" ht="25.2" customHeight="1" x14ac:dyDescent="0.3">
      <c r="B140" s="3" t="s">
        <v>53</v>
      </c>
      <c r="C140" s="3" t="s">
        <v>87</v>
      </c>
      <c r="D140" s="3" t="s">
        <v>92</v>
      </c>
      <c r="E140" s="1">
        <v>164</v>
      </c>
      <c r="F140" s="3">
        <v>152</v>
      </c>
      <c r="G140" s="4">
        <f t="shared" ref="G140:G152" si="26">+E140*0.425</f>
        <v>69.7</v>
      </c>
      <c r="H140" s="15">
        <f t="shared" ref="H140" si="27">+E140*1.7</f>
        <v>278.8</v>
      </c>
      <c r="I140" s="31">
        <f t="shared" si="22"/>
        <v>303.8</v>
      </c>
      <c r="J140" s="31">
        <f t="shared" si="23"/>
        <v>313.8</v>
      </c>
      <c r="K140" s="31">
        <v>35</v>
      </c>
      <c r="L140" s="8"/>
      <c r="M140" s="8"/>
      <c r="N140" s="8"/>
      <c r="O140" s="8"/>
    </row>
    <row r="141" spans="1:15" s="1" customFormat="1" ht="19.95" hidden="1" customHeight="1" x14ac:dyDescent="0.3">
      <c r="B141" s="3" t="s">
        <v>53</v>
      </c>
      <c r="C141" s="3" t="s">
        <v>87</v>
      </c>
      <c r="D141" s="3" t="s">
        <v>55</v>
      </c>
      <c r="E141" s="1">
        <v>164</v>
      </c>
      <c r="F141" s="3">
        <v>152</v>
      </c>
      <c r="G141" s="4">
        <f t="shared" si="26"/>
        <v>69.7</v>
      </c>
      <c r="H141" s="15">
        <f t="shared" si="7"/>
        <v>278.8</v>
      </c>
      <c r="I141" s="31">
        <f t="shared" si="22"/>
        <v>303.8</v>
      </c>
      <c r="J141" s="31">
        <f t="shared" si="23"/>
        <v>328.8</v>
      </c>
      <c r="K141" s="31">
        <v>50</v>
      </c>
      <c r="L141" s="8"/>
      <c r="M141" s="8"/>
      <c r="N141" s="8"/>
      <c r="O141" s="8"/>
    </row>
    <row r="142" spans="1:15" s="1" customFormat="1" ht="19.95" hidden="1" customHeight="1" x14ac:dyDescent="0.3">
      <c r="A142" s="2"/>
      <c r="B142" s="3" t="s">
        <v>53</v>
      </c>
      <c r="C142" s="3" t="s">
        <v>56</v>
      </c>
      <c r="D142" s="3" t="s">
        <v>57</v>
      </c>
      <c r="E142" s="1">
        <v>135</v>
      </c>
      <c r="F142" s="3" t="s">
        <v>51</v>
      </c>
      <c r="G142" s="4">
        <f t="shared" si="26"/>
        <v>57.375</v>
      </c>
      <c r="H142" s="15">
        <f t="shared" si="7"/>
        <v>229.5</v>
      </c>
      <c r="I142" s="31">
        <f t="shared" si="22"/>
        <v>254.5</v>
      </c>
      <c r="J142" s="31">
        <f t="shared" si="23"/>
        <v>279.5</v>
      </c>
      <c r="K142" s="31">
        <v>50</v>
      </c>
      <c r="L142" s="8"/>
      <c r="M142" s="8"/>
      <c r="N142" s="8"/>
      <c r="O142" s="8"/>
    </row>
    <row r="143" spans="1:15" s="1" customFormat="1" ht="49.2" customHeight="1" x14ac:dyDescent="0.3">
      <c r="A143" s="2"/>
      <c r="B143" s="3" t="s">
        <v>53</v>
      </c>
      <c r="C143" s="10" t="s">
        <v>89</v>
      </c>
      <c r="D143" s="10" t="s">
        <v>90</v>
      </c>
      <c r="E143" s="1">
        <v>135</v>
      </c>
      <c r="F143" s="3" t="s">
        <v>51</v>
      </c>
      <c r="G143" s="4">
        <f t="shared" ref="G143" si="28">+E143*0.425</f>
        <v>57.375</v>
      </c>
      <c r="H143" s="15">
        <f t="shared" ref="H143" si="29">+E143*1.7</f>
        <v>229.5</v>
      </c>
      <c r="I143" s="31">
        <f t="shared" si="22"/>
        <v>254.5</v>
      </c>
      <c r="J143" s="31">
        <f t="shared" si="23"/>
        <v>261.5</v>
      </c>
      <c r="K143" s="31">
        <v>32</v>
      </c>
      <c r="L143" s="8"/>
      <c r="M143" s="8"/>
      <c r="N143" s="8"/>
      <c r="O143" s="8"/>
    </row>
    <row r="144" spans="1:15" s="1" customFormat="1" ht="31.95" customHeight="1" x14ac:dyDescent="0.3">
      <c r="A144" s="2"/>
      <c r="B144" s="3" t="s">
        <v>53</v>
      </c>
      <c r="C144" s="10" t="s">
        <v>89</v>
      </c>
      <c r="D144" s="3" t="s">
        <v>62</v>
      </c>
      <c r="F144" s="3"/>
      <c r="G144" s="4"/>
      <c r="H144" s="15">
        <v>255</v>
      </c>
      <c r="I144" s="31">
        <f t="shared" si="22"/>
        <v>280</v>
      </c>
      <c r="J144" s="31">
        <f t="shared" si="23"/>
        <v>288</v>
      </c>
      <c r="K144" s="31">
        <v>33</v>
      </c>
      <c r="L144" s="8"/>
      <c r="M144" s="8"/>
      <c r="N144" s="8"/>
      <c r="O144" s="8"/>
    </row>
    <row r="145" spans="1:15" s="1" customFormat="1" ht="30" customHeight="1" x14ac:dyDescent="0.3">
      <c r="A145" s="2"/>
      <c r="B145" s="3" t="s">
        <v>53</v>
      </c>
      <c r="C145" s="10" t="s">
        <v>89</v>
      </c>
      <c r="D145" s="3" t="s">
        <v>92</v>
      </c>
      <c r="E145" s="1">
        <v>163</v>
      </c>
      <c r="F145" s="3" t="s">
        <v>51</v>
      </c>
      <c r="G145" s="4">
        <f t="shared" ref="G145" si="30">+E145*0.425</f>
        <v>69.274999999999991</v>
      </c>
      <c r="H145" s="15">
        <f t="shared" ref="H145" si="31">+E145*1.7</f>
        <v>277.09999999999997</v>
      </c>
      <c r="I145" s="31">
        <f t="shared" si="22"/>
        <v>302.09999999999997</v>
      </c>
      <c r="J145" s="31">
        <f t="shared" si="23"/>
        <v>312.09999999999997</v>
      </c>
      <c r="K145" s="31">
        <v>35</v>
      </c>
      <c r="L145" s="8"/>
      <c r="M145" s="8"/>
      <c r="N145" s="8"/>
      <c r="O145" s="8"/>
    </row>
    <row r="146" spans="1:15" s="1" customFormat="1" ht="19.95" hidden="1" customHeight="1" x14ac:dyDescent="0.3">
      <c r="A146" s="2"/>
      <c r="B146" s="3" t="s">
        <v>53</v>
      </c>
      <c r="C146" s="3" t="s">
        <v>56</v>
      </c>
      <c r="D146" s="3" t="s">
        <v>48</v>
      </c>
      <c r="E146" s="1">
        <v>135</v>
      </c>
      <c r="F146" s="3" t="s">
        <v>51</v>
      </c>
      <c r="G146" s="4">
        <f t="shared" si="26"/>
        <v>57.375</v>
      </c>
      <c r="H146" s="15">
        <f t="shared" si="7"/>
        <v>229.5</v>
      </c>
      <c r="I146" s="31">
        <f t="shared" si="22"/>
        <v>254.5</v>
      </c>
      <c r="J146" s="31">
        <f t="shared" si="23"/>
        <v>279.5</v>
      </c>
      <c r="K146" s="31">
        <v>50</v>
      </c>
      <c r="L146" s="8"/>
      <c r="M146" s="8"/>
      <c r="N146" s="8"/>
      <c r="O146" s="8"/>
    </row>
    <row r="147" spans="1:15" s="1" customFormat="1" ht="19.95" hidden="1" customHeight="1" x14ac:dyDescent="0.3">
      <c r="B147" s="3" t="s">
        <v>53</v>
      </c>
      <c r="C147" s="3" t="s">
        <v>56</v>
      </c>
      <c r="D147" s="3" t="s">
        <v>30</v>
      </c>
      <c r="E147" s="1">
        <v>135</v>
      </c>
      <c r="F147" s="3" t="s">
        <v>51</v>
      </c>
      <c r="G147" s="4">
        <f t="shared" si="26"/>
        <v>57.375</v>
      </c>
      <c r="H147" s="15">
        <f t="shared" si="7"/>
        <v>229.5</v>
      </c>
      <c r="I147" s="31">
        <f t="shared" si="22"/>
        <v>254.5</v>
      </c>
      <c r="J147" s="31">
        <f t="shared" si="23"/>
        <v>279.5</v>
      </c>
      <c r="K147" s="31">
        <v>50</v>
      </c>
      <c r="L147" s="8"/>
      <c r="M147" s="8"/>
      <c r="N147" s="8"/>
      <c r="O147" s="8"/>
    </row>
    <row r="148" spans="1:15" s="1" customFormat="1" ht="19.95" hidden="1" customHeight="1" x14ac:dyDescent="0.3">
      <c r="A148" s="2"/>
      <c r="B148" s="3" t="s">
        <v>53</v>
      </c>
      <c r="C148" s="3" t="s">
        <v>56</v>
      </c>
      <c r="D148" s="3" t="s">
        <v>50</v>
      </c>
      <c r="E148" s="1">
        <v>135</v>
      </c>
      <c r="F148" s="3" t="s">
        <v>51</v>
      </c>
      <c r="G148" s="4">
        <f t="shared" si="26"/>
        <v>57.375</v>
      </c>
      <c r="H148" s="15">
        <f t="shared" si="7"/>
        <v>229.5</v>
      </c>
      <c r="I148" s="31">
        <f t="shared" si="22"/>
        <v>254.5</v>
      </c>
      <c r="J148" s="31">
        <f t="shared" si="23"/>
        <v>279.5</v>
      </c>
      <c r="K148" s="31">
        <v>50</v>
      </c>
      <c r="L148" s="8"/>
      <c r="M148" s="8"/>
      <c r="N148" s="8"/>
      <c r="O148" s="8"/>
    </row>
    <row r="149" spans="1:15" s="1" customFormat="1" ht="19.95" hidden="1" customHeight="1" x14ac:dyDescent="0.3">
      <c r="A149" s="2"/>
      <c r="B149" s="3" t="s">
        <v>53</v>
      </c>
      <c r="C149" s="3" t="s">
        <v>56</v>
      </c>
      <c r="D149" s="3" t="s">
        <v>54</v>
      </c>
      <c r="E149" s="1">
        <v>135</v>
      </c>
      <c r="F149" s="3" t="s">
        <v>51</v>
      </c>
      <c r="G149" s="4">
        <f t="shared" si="26"/>
        <v>57.375</v>
      </c>
      <c r="H149" s="15">
        <f t="shared" si="7"/>
        <v>229.5</v>
      </c>
      <c r="I149" s="31">
        <f t="shared" si="22"/>
        <v>254.5</v>
      </c>
      <c r="J149" s="31">
        <f t="shared" si="23"/>
        <v>279.5</v>
      </c>
      <c r="K149" s="31">
        <v>50</v>
      </c>
      <c r="L149" s="8"/>
      <c r="M149" s="8"/>
      <c r="N149" s="8"/>
      <c r="O149" s="8"/>
    </row>
    <row r="150" spans="1:15" s="1" customFormat="1" ht="19.95" hidden="1" customHeight="1" x14ac:dyDescent="0.3">
      <c r="A150" s="2"/>
      <c r="B150" s="3" t="s">
        <v>53</v>
      </c>
      <c r="C150" s="3" t="s">
        <v>56</v>
      </c>
      <c r="D150" s="3" t="s">
        <v>32</v>
      </c>
      <c r="E150" s="1">
        <v>150</v>
      </c>
      <c r="F150" s="3" t="s">
        <v>51</v>
      </c>
      <c r="G150" s="4">
        <f t="shared" si="26"/>
        <v>63.75</v>
      </c>
      <c r="H150" s="15">
        <f t="shared" si="7"/>
        <v>255</v>
      </c>
      <c r="I150" s="31">
        <f t="shared" si="22"/>
        <v>280</v>
      </c>
      <c r="J150" s="31">
        <f t="shared" si="23"/>
        <v>305</v>
      </c>
      <c r="K150" s="31">
        <v>50</v>
      </c>
      <c r="L150" s="8"/>
      <c r="M150" s="8"/>
      <c r="N150" s="8"/>
      <c r="O150" s="8"/>
    </row>
    <row r="151" spans="1:15" s="1" customFormat="1" ht="19.95" hidden="1" customHeight="1" x14ac:dyDescent="0.3">
      <c r="A151" s="2"/>
      <c r="B151" s="3" t="s">
        <v>53</v>
      </c>
      <c r="C151" s="3" t="s">
        <v>56</v>
      </c>
      <c r="D151" s="3" t="s">
        <v>33</v>
      </c>
      <c r="E151" s="1">
        <v>150</v>
      </c>
      <c r="F151" s="3" t="s">
        <v>51</v>
      </c>
      <c r="G151" s="4">
        <f t="shared" si="26"/>
        <v>63.75</v>
      </c>
      <c r="H151" s="15">
        <f t="shared" si="7"/>
        <v>255</v>
      </c>
      <c r="I151" s="31">
        <f t="shared" si="22"/>
        <v>280</v>
      </c>
      <c r="J151" s="31">
        <f t="shared" si="23"/>
        <v>305</v>
      </c>
      <c r="K151" s="31">
        <v>50</v>
      </c>
      <c r="L151" s="8"/>
      <c r="M151" s="8"/>
      <c r="N151" s="8"/>
      <c r="O151" s="8"/>
    </row>
    <row r="152" spans="1:15" s="1" customFormat="1" ht="19.95" hidden="1" customHeight="1" x14ac:dyDescent="0.3">
      <c r="A152" s="2"/>
      <c r="B152" s="3" t="s">
        <v>53</v>
      </c>
      <c r="C152" s="3" t="s">
        <v>56</v>
      </c>
      <c r="D152" s="3" t="s">
        <v>55</v>
      </c>
      <c r="E152" s="1">
        <v>163</v>
      </c>
      <c r="F152" s="3" t="s">
        <v>51</v>
      </c>
      <c r="G152" s="4">
        <f t="shared" si="26"/>
        <v>69.274999999999991</v>
      </c>
      <c r="H152" s="15">
        <f t="shared" si="7"/>
        <v>277.09999999999997</v>
      </c>
      <c r="I152" s="31">
        <f t="shared" si="22"/>
        <v>302.09999999999997</v>
      </c>
      <c r="J152" s="31">
        <f t="shared" si="23"/>
        <v>327.09999999999997</v>
      </c>
      <c r="K152" s="31">
        <v>50</v>
      </c>
      <c r="L152" s="8"/>
      <c r="M152" s="8"/>
      <c r="N152" s="8"/>
      <c r="O152" s="8"/>
    </row>
    <row r="153" spans="1:15" s="1" customFormat="1" ht="19.95" hidden="1" customHeight="1" x14ac:dyDescent="0.3">
      <c r="A153" s="2"/>
      <c r="B153" s="3" t="s">
        <v>53</v>
      </c>
      <c r="C153" s="3" t="s">
        <v>58</v>
      </c>
      <c r="D153" s="3" t="s">
        <v>57</v>
      </c>
      <c r="E153" s="1">
        <v>135</v>
      </c>
      <c r="F153" s="3" t="s">
        <v>51</v>
      </c>
      <c r="G153" s="4">
        <f t="shared" ref="G153:G200" si="32">+E153*0.425</f>
        <v>57.375</v>
      </c>
      <c r="H153" s="15">
        <f t="shared" si="7"/>
        <v>229.5</v>
      </c>
      <c r="I153" s="31">
        <f t="shared" si="22"/>
        <v>254.5</v>
      </c>
      <c r="J153" s="31">
        <f t="shared" si="23"/>
        <v>279.5</v>
      </c>
      <c r="K153" s="31">
        <v>50</v>
      </c>
      <c r="L153" s="8"/>
      <c r="M153" s="8"/>
      <c r="N153" s="8"/>
      <c r="O153" s="8"/>
    </row>
    <row r="154" spans="1:15" s="1" customFormat="1" ht="43.2" customHeight="1" x14ac:dyDescent="0.3">
      <c r="A154" s="2"/>
      <c r="B154" s="3" t="s">
        <v>53</v>
      </c>
      <c r="C154" s="10" t="s">
        <v>91</v>
      </c>
      <c r="D154" s="10" t="s">
        <v>90</v>
      </c>
      <c r="F154" s="3"/>
      <c r="G154" s="4"/>
      <c r="H154" s="15">
        <v>229.5</v>
      </c>
      <c r="I154" s="31">
        <f t="shared" si="22"/>
        <v>254.5</v>
      </c>
      <c r="J154" s="31">
        <f t="shared" si="23"/>
        <v>261.5</v>
      </c>
      <c r="K154" s="31">
        <v>32</v>
      </c>
      <c r="L154" s="8"/>
      <c r="M154" s="8"/>
      <c r="N154" s="8"/>
      <c r="O154" s="8"/>
    </row>
    <row r="155" spans="1:15" s="1" customFormat="1" ht="19.95" hidden="1" customHeight="1" x14ac:dyDescent="0.3">
      <c r="B155" s="3" t="s">
        <v>53</v>
      </c>
      <c r="C155" s="3" t="s">
        <v>58</v>
      </c>
      <c r="D155" s="3" t="s">
        <v>48</v>
      </c>
      <c r="E155" s="1">
        <v>135</v>
      </c>
      <c r="F155" s="3" t="s">
        <v>51</v>
      </c>
      <c r="G155" s="4">
        <f t="shared" si="32"/>
        <v>57.375</v>
      </c>
      <c r="H155" s="15">
        <f t="shared" si="7"/>
        <v>229.5</v>
      </c>
      <c r="I155" s="31">
        <f t="shared" si="22"/>
        <v>254.5</v>
      </c>
      <c r="J155" s="31">
        <f t="shared" si="23"/>
        <v>279.5</v>
      </c>
      <c r="K155" s="31">
        <v>50</v>
      </c>
      <c r="L155" s="8"/>
      <c r="M155" s="8"/>
      <c r="N155" s="8"/>
      <c r="O155" s="8"/>
    </row>
    <row r="156" spans="1:15" s="1" customFormat="1" ht="19.95" hidden="1" customHeight="1" x14ac:dyDescent="0.3">
      <c r="A156" s="2"/>
      <c r="B156" s="3" t="s">
        <v>53</v>
      </c>
      <c r="C156" s="3" t="s">
        <v>58</v>
      </c>
      <c r="D156" s="3" t="s">
        <v>30</v>
      </c>
      <c r="E156" s="1">
        <v>135</v>
      </c>
      <c r="F156" s="3" t="s">
        <v>51</v>
      </c>
      <c r="G156" s="4">
        <f t="shared" si="32"/>
        <v>57.375</v>
      </c>
      <c r="H156" s="15">
        <f t="shared" si="7"/>
        <v>229.5</v>
      </c>
      <c r="I156" s="31">
        <f t="shared" si="22"/>
        <v>254.5</v>
      </c>
      <c r="J156" s="31">
        <f t="shared" si="23"/>
        <v>279.5</v>
      </c>
      <c r="K156" s="31">
        <v>50</v>
      </c>
      <c r="L156" s="8"/>
      <c r="M156" s="8"/>
      <c r="N156" s="8"/>
      <c r="O156" s="8"/>
    </row>
    <row r="157" spans="1:15" s="1" customFormat="1" ht="19.95" hidden="1" customHeight="1" x14ac:dyDescent="0.3">
      <c r="A157" s="2"/>
      <c r="B157" s="3" t="s">
        <v>53</v>
      </c>
      <c r="C157" s="3" t="s">
        <v>58</v>
      </c>
      <c r="D157" s="3" t="s">
        <v>50</v>
      </c>
      <c r="E157" s="1">
        <v>135</v>
      </c>
      <c r="F157" s="3" t="s">
        <v>51</v>
      </c>
      <c r="G157" s="4">
        <f t="shared" si="32"/>
        <v>57.375</v>
      </c>
      <c r="H157" s="15">
        <f t="shared" si="7"/>
        <v>229.5</v>
      </c>
      <c r="I157" s="31">
        <f t="shared" si="22"/>
        <v>254.5</v>
      </c>
      <c r="J157" s="31">
        <f t="shared" si="23"/>
        <v>279.5</v>
      </c>
      <c r="K157" s="31">
        <v>50</v>
      </c>
      <c r="L157" s="8"/>
      <c r="M157" s="8"/>
      <c r="N157" s="8"/>
      <c r="O157" s="8"/>
    </row>
    <row r="158" spans="1:15" s="1" customFormat="1" ht="19.95" hidden="1" customHeight="1" x14ac:dyDescent="0.3">
      <c r="A158" s="2"/>
      <c r="B158" s="3" t="s">
        <v>53</v>
      </c>
      <c r="C158" s="3" t="s">
        <v>58</v>
      </c>
      <c r="D158" s="3" t="s">
        <v>54</v>
      </c>
      <c r="E158" s="1">
        <v>135</v>
      </c>
      <c r="F158" s="3" t="s">
        <v>51</v>
      </c>
      <c r="G158" s="4">
        <f t="shared" si="32"/>
        <v>57.375</v>
      </c>
      <c r="H158" s="15">
        <f t="shared" si="7"/>
        <v>229.5</v>
      </c>
      <c r="I158" s="31">
        <f t="shared" si="22"/>
        <v>254.5</v>
      </c>
      <c r="J158" s="31">
        <f t="shared" si="23"/>
        <v>279.5</v>
      </c>
      <c r="K158" s="31">
        <v>50</v>
      </c>
      <c r="L158" s="8"/>
      <c r="M158" s="8"/>
      <c r="N158" s="8"/>
      <c r="O158" s="8"/>
    </row>
    <row r="159" spans="1:15" s="1" customFormat="1" ht="19.95" hidden="1" customHeight="1" x14ac:dyDescent="0.3">
      <c r="A159" s="2"/>
      <c r="B159" s="3" t="s">
        <v>53</v>
      </c>
      <c r="C159" s="3" t="s">
        <v>58</v>
      </c>
      <c r="D159" s="3" t="s">
        <v>32</v>
      </c>
      <c r="E159" s="1">
        <v>150</v>
      </c>
      <c r="F159" s="3" t="s">
        <v>51</v>
      </c>
      <c r="G159" s="4">
        <f t="shared" si="32"/>
        <v>63.75</v>
      </c>
      <c r="H159" s="15">
        <f t="shared" si="7"/>
        <v>255</v>
      </c>
      <c r="I159" s="31">
        <f t="shared" si="22"/>
        <v>280</v>
      </c>
      <c r="J159" s="31">
        <f t="shared" si="23"/>
        <v>305</v>
      </c>
      <c r="K159" s="31">
        <v>50</v>
      </c>
      <c r="L159" s="8"/>
      <c r="M159" s="8"/>
      <c r="N159" s="8"/>
      <c r="O159" s="8"/>
    </row>
    <row r="160" spans="1:15" s="1" customFormat="1" ht="19.95" hidden="1" customHeight="1" x14ac:dyDescent="0.3">
      <c r="A160" s="2"/>
      <c r="B160" s="3" t="s">
        <v>53</v>
      </c>
      <c r="C160" s="3" t="s">
        <v>58</v>
      </c>
      <c r="D160" s="3" t="s">
        <v>33</v>
      </c>
      <c r="E160" s="1">
        <v>150</v>
      </c>
      <c r="F160" s="3" t="s">
        <v>51</v>
      </c>
      <c r="G160" s="4">
        <f t="shared" si="32"/>
        <v>63.75</v>
      </c>
      <c r="H160" s="15">
        <f t="shared" ref="H160:H200" si="33">+E160*1.7</f>
        <v>255</v>
      </c>
      <c r="I160" s="31">
        <f t="shared" si="22"/>
        <v>280</v>
      </c>
      <c r="J160" s="31">
        <f t="shared" si="23"/>
        <v>305</v>
      </c>
      <c r="K160" s="31">
        <v>50</v>
      </c>
      <c r="L160" s="8"/>
      <c r="M160" s="8"/>
      <c r="N160" s="8"/>
      <c r="O160" s="8"/>
    </row>
    <row r="161" spans="1:15" s="1" customFormat="1" ht="33.6" customHeight="1" x14ac:dyDescent="0.3">
      <c r="A161" s="2"/>
      <c r="B161" s="3" t="s">
        <v>53</v>
      </c>
      <c r="C161" s="10" t="s">
        <v>91</v>
      </c>
      <c r="D161" s="3" t="s">
        <v>62</v>
      </c>
      <c r="F161" s="3"/>
      <c r="G161" s="4"/>
      <c r="H161" s="15">
        <v>255</v>
      </c>
      <c r="I161" s="31">
        <f t="shared" si="22"/>
        <v>280</v>
      </c>
      <c r="J161" s="31">
        <f t="shared" si="23"/>
        <v>288</v>
      </c>
      <c r="K161" s="31">
        <v>33</v>
      </c>
      <c r="L161" s="8"/>
      <c r="M161" s="8"/>
      <c r="N161" s="8"/>
      <c r="O161" s="8"/>
    </row>
    <row r="162" spans="1:15" s="1" customFormat="1" ht="33.6" customHeight="1" x14ac:dyDescent="0.3">
      <c r="A162" s="2"/>
      <c r="B162" s="3" t="s">
        <v>53</v>
      </c>
      <c r="C162" s="10" t="s">
        <v>91</v>
      </c>
      <c r="D162" s="3" t="s">
        <v>92</v>
      </c>
      <c r="F162" s="3"/>
      <c r="G162" s="4"/>
      <c r="H162" s="15">
        <v>277.10000000000002</v>
      </c>
      <c r="I162" s="31">
        <f t="shared" si="22"/>
        <v>302.10000000000002</v>
      </c>
      <c r="J162" s="31">
        <f t="shared" si="23"/>
        <v>312.10000000000002</v>
      </c>
      <c r="K162" s="31">
        <v>35</v>
      </c>
      <c r="L162" s="8"/>
      <c r="M162" s="8"/>
      <c r="N162" s="8"/>
      <c r="O162" s="8"/>
    </row>
    <row r="163" spans="1:15" s="1" customFormat="1" ht="19.95" hidden="1" customHeight="1" x14ac:dyDescent="0.3">
      <c r="A163" s="2"/>
      <c r="B163" s="3" t="s">
        <v>53</v>
      </c>
      <c r="C163" s="3" t="s">
        <v>58</v>
      </c>
      <c r="D163" s="3" t="s">
        <v>93</v>
      </c>
      <c r="E163" s="1">
        <v>163</v>
      </c>
      <c r="F163" s="3" t="s">
        <v>51</v>
      </c>
      <c r="G163" s="4">
        <f t="shared" si="32"/>
        <v>69.274999999999991</v>
      </c>
      <c r="H163" s="15">
        <f t="shared" si="33"/>
        <v>277.09999999999997</v>
      </c>
      <c r="I163" s="31">
        <f t="shared" si="22"/>
        <v>302.09999999999997</v>
      </c>
      <c r="J163" s="31">
        <f t="shared" si="23"/>
        <v>327.09999999999997</v>
      </c>
      <c r="K163" s="31">
        <v>50</v>
      </c>
      <c r="L163" s="8"/>
      <c r="M163" s="8"/>
      <c r="N163" s="8"/>
      <c r="O163" s="8"/>
    </row>
    <row r="164" spans="1:15" s="1" customFormat="1" ht="19.95" hidden="1" customHeight="1" x14ac:dyDescent="0.3">
      <c r="A164" s="2"/>
      <c r="B164" s="3" t="s">
        <v>53</v>
      </c>
      <c r="C164" s="3" t="s">
        <v>59</v>
      </c>
      <c r="D164" s="3" t="s">
        <v>57</v>
      </c>
      <c r="E164" s="1">
        <v>88</v>
      </c>
      <c r="F164" s="3">
        <v>156</v>
      </c>
      <c r="G164" s="4">
        <f t="shared" si="32"/>
        <v>37.4</v>
      </c>
      <c r="H164" s="15">
        <f t="shared" si="33"/>
        <v>149.6</v>
      </c>
      <c r="I164" s="31">
        <f t="shared" si="22"/>
        <v>174.6</v>
      </c>
      <c r="J164" s="31">
        <f t="shared" si="23"/>
        <v>199.6</v>
      </c>
      <c r="K164" s="31">
        <v>50</v>
      </c>
      <c r="L164" s="8"/>
      <c r="M164" s="8"/>
      <c r="N164" s="8"/>
      <c r="O164" s="8"/>
    </row>
    <row r="165" spans="1:15" s="1" customFormat="1" ht="19.95" hidden="1" customHeight="1" x14ac:dyDescent="0.3">
      <c r="A165" s="2"/>
      <c r="B165" s="3" t="s">
        <v>53</v>
      </c>
      <c r="C165" s="3" t="s">
        <v>95</v>
      </c>
      <c r="D165" s="3" t="s">
        <v>48</v>
      </c>
      <c r="E165" s="1">
        <v>88</v>
      </c>
      <c r="F165" s="3">
        <v>156</v>
      </c>
      <c r="G165" s="4">
        <f t="shared" si="32"/>
        <v>37.4</v>
      </c>
      <c r="H165" s="15">
        <f t="shared" si="33"/>
        <v>149.6</v>
      </c>
      <c r="I165" s="31">
        <f t="shared" si="22"/>
        <v>174.6</v>
      </c>
      <c r="J165" s="31">
        <f t="shared" si="23"/>
        <v>199.6</v>
      </c>
      <c r="K165" s="31">
        <v>50</v>
      </c>
      <c r="L165" s="8"/>
      <c r="M165" s="8"/>
      <c r="N165" s="8"/>
      <c r="O165" s="8"/>
    </row>
    <row r="166" spans="1:15" s="1" customFormat="1" ht="45" customHeight="1" x14ac:dyDescent="0.3">
      <c r="A166" s="2"/>
      <c r="B166" s="3" t="s">
        <v>53</v>
      </c>
      <c r="C166" s="3" t="s">
        <v>95</v>
      </c>
      <c r="D166" s="10" t="s">
        <v>90</v>
      </c>
      <c r="E166" s="1">
        <v>88</v>
      </c>
      <c r="F166" s="3">
        <v>156</v>
      </c>
      <c r="G166" s="4">
        <f t="shared" si="32"/>
        <v>37.4</v>
      </c>
      <c r="H166" s="15">
        <f t="shared" si="33"/>
        <v>149.6</v>
      </c>
      <c r="I166" s="31">
        <f t="shared" si="22"/>
        <v>174.6</v>
      </c>
      <c r="J166" s="31">
        <f t="shared" si="23"/>
        <v>181.6</v>
      </c>
      <c r="K166" s="31">
        <v>32</v>
      </c>
      <c r="L166" s="8"/>
      <c r="M166" s="8"/>
      <c r="N166" s="8"/>
      <c r="O166" s="8"/>
    </row>
    <row r="167" spans="1:15" s="1" customFormat="1" ht="25.2" customHeight="1" x14ac:dyDescent="0.3">
      <c r="A167" s="2"/>
      <c r="B167" s="3" t="s">
        <v>53</v>
      </c>
      <c r="C167" s="3" t="s">
        <v>95</v>
      </c>
      <c r="D167" s="3" t="s">
        <v>62</v>
      </c>
      <c r="E167" s="1">
        <v>97</v>
      </c>
      <c r="F167" s="3">
        <v>156</v>
      </c>
      <c r="G167" s="4">
        <f t="shared" si="32"/>
        <v>41.225000000000001</v>
      </c>
      <c r="H167" s="15">
        <f t="shared" si="33"/>
        <v>164.9</v>
      </c>
      <c r="I167" s="31">
        <f t="shared" si="22"/>
        <v>189.9</v>
      </c>
      <c r="J167" s="31">
        <f t="shared" si="23"/>
        <v>197.9</v>
      </c>
      <c r="K167" s="31">
        <v>33</v>
      </c>
      <c r="L167" s="8"/>
      <c r="M167" s="8"/>
      <c r="N167" s="8"/>
      <c r="O167" s="8"/>
    </row>
    <row r="168" spans="1:15" s="1" customFormat="1" ht="25.95" customHeight="1" x14ac:dyDescent="0.3">
      <c r="A168" s="2"/>
      <c r="B168" s="3" t="s">
        <v>53</v>
      </c>
      <c r="C168" s="3" t="s">
        <v>95</v>
      </c>
      <c r="D168" s="3" t="s">
        <v>92</v>
      </c>
      <c r="E168" s="1">
        <v>110</v>
      </c>
      <c r="F168" s="3">
        <v>156</v>
      </c>
      <c r="G168" s="4">
        <f t="shared" si="32"/>
        <v>46.75</v>
      </c>
      <c r="H168" s="15">
        <f t="shared" si="33"/>
        <v>187</v>
      </c>
      <c r="I168" s="31">
        <f t="shared" si="22"/>
        <v>212</v>
      </c>
      <c r="J168" s="31">
        <f t="shared" si="23"/>
        <v>222</v>
      </c>
      <c r="K168" s="31">
        <v>35</v>
      </c>
      <c r="L168" s="8"/>
      <c r="M168" s="8"/>
      <c r="N168" s="8"/>
      <c r="O168" s="8"/>
    </row>
    <row r="169" spans="1:15" s="1" customFormat="1" ht="19.95" hidden="1" customHeight="1" x14ac:dyDescent="0.3">
      <c r="B169" s="3" t="s">
        <v>53</v>
      </c>
      <c r="C169" s="3" t="s">
        <v>59</v>
      </c>
      <c r="D169" s="3" t="s">
        <v>30</v>
      </c>
      <c r="E169" s="1">
        <v>88</v>
      </c>
      <c r="F169" s="3">
        <v>156</v>
      </c>
      <c r="G169" s="4">
        <f t="shared" si="32"/>
        <v>37.4</v>
      </c>
      <c r="H169" s="15">
        <f t="shared" si="33"/>
        <v>149.6</v>
      </c>
      <c r="I169" s="31">
        <f t="shared" si="22"/>
        <v>174.6</v>
      </c>
      <c r="J169" s="31">
        <f t="shared" si="23"/>
        <v>199.6</v>
      </c>
      <c r="K169" s="31">
        <v>50</v>
      </c>
      <c r="L169" s="8"/>
      <c r="M169" s="8"/>
      <c r="N169" s="8"/>
      <c r="O169" s="8"/>
    </row>
    <row r="170" spans="1:15" s="1" customFormat="1" ht="19.95" hidden="1" customHeight="1" x14ac:dyDescent="0.3">
      <c r="A170" s="2"/>
      <c r="B170" s="3" t="s">
        <v>53</v>
      </c>
      <c r="C170" s="3" t="s">
        <v>59</v>
      </c>
      <c r="D170" s="3" t="s">
        <v>50</v>
      </c>
      <c r="E170" s="1">
        <v>88</v>
      </c>
      <c r="F170" s="3">
        <v>156</v>
      </c>
      <c r="G170" s="4">
        <f t="shared" si="32"/>
        <v>37.4</v>
      </c>
      <c r="H170" s="15">
        <f t="shared" si="33"/>
        <v>149.6</v>
      </c>
      <c r="I170" s="31">
        <f t="shared" si="22"/>
        <v>174.6</v>
      </c>
      <c r="J170" s="31">
        <f t="shared" si="23"/>
        <v>199.6</v>
      </c>
      <c r="K170" s="31">
        <v>50</v>
      </c>
      <c r="L170" s="8"/>
      <c r="M170" s="8"/>
      <c r="N170" s="8"/>
      <c r="O170" s="8"/>
    </row>
    <row r="171" spans="1:15" s="1" customFormat="1" ht="19.95" hidden="1" customHeight="1" x14ac:dyDescent="0.3">
      <c r="A171" s="2"/>
      <c r="B171" s="3" t="s">
        <v>53</v>
      </c>
      <c r="C171" s="3" t="s">
        <v>59</v>
      </c>
      <c r="D171" s="3" t="s">
        <v>54</v>
      </c>
      <c r="E171" s="1">
        <v>88</v>
      </c>
      <c r="F171" s="3">
        <v>156</v>
      </c>
      <c r="G171" s="4">
        <f t="shared" si="32"/>
        <v>37.4</v>
      </c>
      <c r="H171" s="15">
        <f t="shared" si="33"/>
        <v>149.6</v>
      </c>
      <c r="I171" s="31">
        <f t="shared" si="22"/>
        <v>174.6</v>
      </c>
      <c r="J171" s="31">
        <f t="shared" si="23"/>
        <v>199.6</v>
      </c>
      <c r="K171" s="31">
        <v>50</v>
      </c>
      <c r="L171" s="8"/>
      <c r="M171" s="8"/>
      <c r="N171" s="8"/>
      <c r="O171" s="8"/>
    </row>
    <row r="172" spans="1:15" s="1" customFormat="1" ht="19.95" hidden="1" customHeight="1" x14ac:dyDescent="0.3">
      <c r="A172" s="2"/>
      <c r="B172" s="3" t="s">
        <v>53</v>
      </c>
      <c r="C172" s="3" t="s">
        <v>59</v>
      </c>
      <c r="D172" s="3" t="s">
        <v>32</v>
      </c>
      <c r="E172" s="1">
        <v>97</v>
      </c>
      <c r="F172" s="3">
        <v>156</v>
      </c>
      <c r="G172" s="4">
        <f t="shared" si="32"/>
        <v>41.225000000000001</v>
      </c>
      <c r="H172" s="15">
        <f t="shared" si="33"/>
        <v>164.9</v>
      </c>
      <c r="I172" s="31">
        <f t="shared" si="22"/>
        <v>189.9</v>
      </c>
      <c r="J172" s="31">
        <f t="shared" si="23"/>
        <v>214.9</v>
      </c>
      <c r="K172" s="31">
        <v>50</v>
      </c>
      <c r="L172" s="8"/>
      <c r="M172" s="8"/>
      <c r="N172" s="8"/>
      <c r="O172" s="8"/>
    </row>
    <row r="173" spans="1:15" s="1" customFormat="1" ht="19.95" hidden="1" customHeight="1" x14ac:dyDescent="0.3">
      <c r="A173" s="2"/>
      <c r="B173" s="3" t="s">
        <v>53</v>
      </c>
      <c r="C173" s="3" t="s">
        <v>59</v>
      </c>
      <c r="D173" s="3" t="s">
        <v>33</v>
      </c>
      <c r="E173" s="1">
        <v>97</v>
      </c>
      <c r="F173" s="3">
        <v>156</v>
      </c>
      <c r="G173" s="4">
        <f t="shared" si="32"/>
        <v>41.225000000000001</v>
      </c>
      <c r="H173" s="15">
        <f t="shared" si="33"/>
        <v>164.9</v>
      </c>
      <c r="I173" s="31">
        <f t="shared" si="22"/>
        <v>189.9</v>
      </c>
      <c r="J173" s="31">
        <f t="shared" si="23"/>
        <v>214.9</v>
      </c>
      <c r="K173" s="31">
        <v>50</v>
      </c>
      <c r="L173" s="8"/>
      <c r="M173" s="8"/>
      <c r="N173" s="8"/>
      <c r="O173" s="8"/>
    </row>
    <row r="174" spans="1:15" s="1" customFormat="1" ht="19.95" hidden="1" customHeight="1" x14ac:dyDescent="0.3">
      <c r="A174" s="2"/>
      <c r="B174" s="3" t="s">
        <v>53</v>
      </c>
      <c r="C174" s="3" t="s">
        <v>59</v>
      </c>
      <c r="D174" s="3" t="s">
        <v>55</v>
      </c>
      <c r="E174" s="1">
        <v>110</v>
      </c>
      <c r="F174" s="3">
        <v>156</v>
      </c>
      <c r="G174" s="4">
        <f t="shared" si="32"/>
        <v>46.75</v>
      </c>
      <c r="H174" s="15">
        <f t="shared" si="33"/>
        <v>187</v>
      </c>
      <c r="I174" s="31">
        <f t="shared" si="22"/>
        <v>212</v>
      </c>
      <c r="J174" s="31">
        <f t="shared" si="23"/>
        <v>237</v>
      </c>
      <c r="K174" s="31">
        <v>50</v>
      </c>
      <c r="L174" s="8"/>
      <c r="M174" s="8"/>
      <c r="N174" s="8"/>
      <c r="O174" s="8"/>
    </row>
    <row r="175" spans="1:15" s="1" customFormat="1" ht="19.95" hidden="1" customHeight="1" x14ac:dyDescent="0.3">
      <c r="A175" s="2"/>
      <c r="B175" s="3" t="s">
        <v>53</v>
      </c>
      <c r="C175" s="3" t="s">
        <v>60</v>
      </c>
      <c r="D175" s="3" t="s">
        <v>57</v>
      </c>
      <c r="E175" s="1">
        <v>92</v>
      </c>
      <c r="F175" s="3">
        <v>163</v>
      </c>
      <c r="G175" s="4">
        <f t="shared" si="32"/>
        <v>39.1</v>
      </c>
      <c r="H175" s="15">
        <f t="shared" si="33"/>
        <v>156.4</v>
      </c>
      <c r="I175" s="31">
        <f t="shared" si="22"/>
        <v>181.4</v>
      </c>
      <c r="J175" s="31">
        <f t="shared" si="23"/>
        <v>206.4</v>
      </c>
      <c r="K175" s="31">
        <v>50</v>
      </c>
      <c r="L175" s="8"/>
      <c r="M175" s="8"/>
      <c r="N175" s="8"/>
      <c r="O175" s="8"/>
    </row>
    <row r="176" spans="1:15" s="1" customFormat="1" ht="19.95" hidden="1" customHeight="1" x14ac:dyDescent="0.3">
      <c r="A176" s="2"/>
      <c r="B176" s="3" t="s">
        <v>53</v>
      </c>
      <c r="C176" s="3" t="s">
        <v>60</v>
      </c>
      <c r="D176" s="3" t="s">
        <v>48</v>
      </c>
      <c r="E176" s="1">
        <v>97</v>
      </c>
      <c r="F176" s="3">
        <v>163</v>
      </c>
      <c r="G176" s="4">
        <f t="shared" si="32"/>
        <v>41.225000000000001</v>
      </c>
      <c r="H176" s="15">
        <f t="shared" si="33"/>
        <v>164.9</v>
      </c>
      <c r="I176" s="31">
        <f t="shared" si="22"/>
        <v>189.9</v>
      </c>
      <c r="J176" s="31">
        <f t="shared" si="23"/>
        <v>214.9</v>
      </c>
      <c r="K176" s="31">
        <v>50</v>
      </c>
      <c r="L176" s="8"/>
      <c r="M176" s="8"/>
      <c r="N176" s="8"/>
      <c r="O176" s="8"/>
    </row>
    <row r="177" spans="1:15" s="1" customFormat="1" ht="31.2" customHeight="1" x14ac:dyDescent="0.3">
      <c r="A177" s="2"/>
      <c r="B177" s="3" t="s">
        <v>53</v>
      </c>
      <c r="C177" s="10" t="s">
        <v>96</v>
      </c>
      <c r="D177" s="10" t="s">
        <v>97</v>
      </c>
      <c r="E177" s="1">
        <v>97</v>
      </c>
      <c r="F177" s="3">
        <v>163</v>
      </c>
      <c r="G177" s="4">
        <f t="shared" si="32"/>
        <v>41.225000000000001</v>
      </c>
      <c r="H177" s="15">
        <f t="shared" si="33"/>
        <v>164.9</v>
      </c>
      <c r="I177" s="31">
        <f t="shared" si="22"/>
        <v>189.9</v>
      </c>
      <c r="J177" s="31">
        <f t="shared" si="23"/>
        <v>196.9</v>
      </c>
      <c r="K177" s="31">
        <v>32</v>
      </c>
      <c r="L177" s="8"/>
      <c r="M177" s="8"/>
      <c r="N177" s="8"/>
      <c r="O177" s="8"/>
    </row>
    <row r="178" spans="1:15" s="1" customFormat="1" ht="31.2" customHeight="1" x14ac:dyDescent="0.3">
      <c r="A178" s="2"/>
      <c r="B178" s="3" t="s">
        <v>53</v>
      </c>
      <c r="C178" s="10" t="s">
        <v>96</v>
      </c>
      <c r="D178" s="3" t="s">
        <v>62</v>
      </c>
      <c r="E178" s="1">
        <v>106</v>
      </c>
      <c r="F178" s="3">
        <v>163</v>
      </c>
      <c r="G178" s="4">
        <f t="shared" si="32"/>
        <v>45.05</v>
      </c>
      <c r="H178" s="15">
        <f t="shared" si="33"/>
        <v>180.2</v>
      </c>
      <c r="I178" s="31">
        <f t="shared" si="22"/>
        <v>205.2</v>
      </c>
      <c r="J178" s="31">
        <f t="shared" si="23"/>
        <v>213.2</v>
      </c>
      <c r="K178" s="31">
        <v>33</v>
      </c>
      <c r="L178" s="8"/>
      <c r="M178" s="8"/>
      <c r="N178" s="8"/>
      <c r="O178" s="8"/>
    </row>
    <row r="179" spans="1:15" s="1" customFormat="1" ht="31.2" hidden="1" customHeight="1" x14ac:dyDescent="0.3">
      <c r="A179" s="2"/>
      <c r="B179" s="3" t="s">
        <v>53</v>
      </c>
      <c r="C179" s="10" t="s">
        <v>60</v>
      </c>
      <c r="D179" s="3" t="s">
        <v>33</v>
      </c>
      <c r="E179" s="1">
        <v>106</v>
      </c>
      <c r="F179" s="3">
        <v>163</v>
      </c>
      <c r="G179" s="4">
        <f t="shared" si="32"/>
        <v>45.05</v>
      </c>
      <c r="H179" s="15">
        <f t="shared" si="33"/>
        <v>180.2</v>
      </c>
      <c r="I179" s="31">
        <f t="shared" si="22"/>
        <v>205.2</v>
      </c>
      <c r="J179" s="31">
        <f t="shared" si="23"/>
        <v>230.2</v>
      </c>
      <c r="K179" s="31">
        <v>50</v>
      </c>
      <c r="L179" s="8"/>
      <c r="M179" s="8"/>
      <c r="N179" s="8"/>
      <c r="O179" s="8"/>
    </row>
    <row r="180" spans="1:15" s="1" customFormat="1" ht="31.2" customHeight="1" x14ac:dyDescent="0.3">
      <c r="B180" s="3" t="s">
        <v>53</v>
      </c>
      <c r="C180" s="10" t="s">
        <v>96</v>
      </c>
      <c r="D180" s="3" t="s">
        <v>92</v>
      </c>
      <c r="E180" s="1">
        <v>122</v>
      </c>
      <c r="F180" s="3">
        <v>163</v>
      </c>
      <c r="G180" s="4">
        <f t="shared" si="32"/>
        <v>51.85</v>
      </c>
      <c r="H180" s="15">
        <f t="shared" si="33"/>
        <v>207.4</v>
      </c>
      <c r="I180" s="31">
        <f t="shared" si="22"/>
        <v>232.4</v>
      </c>
      <c r="J180" s="31">
        <f t="shared" si="23"/>
        <v>242.4</v>
      </c>
      <c r="K180" s="31">
        <v>35</v>
      </c>
      <c r="L180" s="8"/>
      <c r="M180" s="8"/>
      <c r="N180" s="8"/>
      <c r="O180" s="8"/>
    </row>
    <row r="181" spans="1:15" s="1" customFormat="1" ht="42.6" customHeight="1" x14ac:dyDescent="0.3">
      <c r="A181" s="65" t="s">
        <v>77</v>
      </c>
      <c r="B181" s="65"/>
      <c r="C181" s="65"/>
      <c r="D181" s="65"/>
      <c r="E181" s="65"/>
      <c r="F181" s="65"/>
      <c r="G181" s="65"/>
      <c r="H181" s="65"/>
      <c r="I181" s="65"/>
      <c r="J181" s="65"/>
      <c r="K181" s="8"/>
      <c r="L181" s="8"/>
      <c r="M181" s="8"/>
      <c r="N181" s="8"/>
      <c r="O181" s="8"/>
    </row>
    <row r="182" spans="1:15" s="1" customFormat="1" ht="36" customHeight="1" x14ac:dyDescent="0.3">
      <c r="A182" s="11" t="s">
        <v>0</v>
      </c>
      <c r="B182" s="11" t="s">
        <v>2</v>
      </c>
      <c r="C182" s="11" t="s">
        <v>1</v>
      </c>
      <c r="D182" s="11" t="s">
        <v>70</v>
      </c>
      <c r="E182" s="12" t="s">
        <v>3</v>
      </c>
      <c r="F182" s="13" t="s">
        <v>4</v>
      </c>
      <c r="G182" s="14" t="s">
        <v>5</v>
      </c>
      <c r="H182" s="29" t="s">
        <v>107</v>
      </c>
      <c r="I182" s="30" t="s">
        <v>108</v>
      </c>
      <c r="J182" s="30" t="s">
        <v>109</v>
      </c>
      <c r="K182" s="30" t="s">
        <v>103</v>
      </c>
      <c r="L182" s="8"/>
      <c r="M182" s="8"/>
      <c r="N182" s="8"/>
      <c r="O182" s="8"/>
    </row>
    <row r="183" spans="1:15" s="1" customFormat="1" ht="39" customHeight="1" x14ac:dyDescent="0.3">
      <c r="A183" s="2"/>
      <c r="B183" s="3" t="s">
        <v>53</v>
      </c>
      <c r="C183" s="3" t="s">
        <v>98</v>
      </c>
      <c r="D183" s="10" t="s">
        <v>99</v>
      </c>
      <c r="E183" s="1">
        <v>92</v>
      </c>
      <c r="F183" s="3">
        <v>165</v>
      </c>
      <c r="G183" s="4">
        <f t="shared" si="32"/>
        <v>39.1</v>
      </c>
      <c r="H183" s="15">
        <f t="shared" si="33"/>
        <v>156.4</v>
      </c>
      <c r="I183" s="31">
        <f>+H183+25</f>
        <v>181.4</v>
      </c>
      <c r="J183" s="31">
        <f>+H183+K183</f>
        <v>188.4</v>
      </c>
      <c r="K183" s="31">
        <v>32</v>
      </c>
      <c r="L183" s="8"/>
      <c r="M183" s="8"/>
      <c r="N183" s="8"/>
      <c r="O183" s="8"/>
    </row>
    <row r="184" spans="1:15" s="1" customFormat="1" ht="19.95" hidden="1" customHeight="1" x14ac:dyDescent="0.3">
      <c r="A184" s="2"/>
      <c r="B184" s="3" t="s">
        <v>53</v>
      </c>
      <c r="C184" s="3" t="s">
        <v>98</v>
      </c>
      <c r="D184" s="3" t="s">
        <v>48</v>
      </c>
      <c r="E184" s="1">
        <v>92</v>
      </c>
      <c r="F184" s="3">
        <v>165</v>
      </c>
      <c r="G184" s="4">
        <f t="shared" si="32"/>
        <v>39.1</v>
      </c>
      <c r="H184" s="15">
        <f t="shared" si="33"/>
        <v>156.4</v>
      </c>
      <c r="I184" s="31">
        <f t="shared" ref="I184:I200" si="34">+H184+25</f>
        <v>181.4</v>
      </c>
      <c r="J184" s="31">
        <f t="shared" ref="J184:J200" si="35">+H184+K184</f>
        <v>206.4</v>
      </c>
      <c r="K184" s="31">
        <v>50</v>
      </c>
      <c r="L184" s="8"/>
      <c r="M184" s="8"/>
      <c r="N184" s="8"/>
      <c r="O184" s="8"/>
    </row>
    <row r="185" spans="1:15" s="1" customFormat="1" ht="19.95" hidden="1" customHeight="1" x14ac:dyDescent="0.3">
      <c r="A185" s="2"/>
      <c r="B185" s="3" t="s">
        <v>53</v>
      </c>
      <c r="C185" s="3" t="s">
        <v>98</v>
      </c>
      <c r="D185" s="3" t="s">
        <v>30</v>
      </c>
      <c r="E185" s="1">
        <v>92</v>
      </c>
      <c r="F185" s="3">
        <v>165</v>
      </c>
      <c r="G185" s="4">
        <f t="shared" si="32"/>
        <v>39.1</v>
      </c>
      <c r="H185" s="15">
        <f t="shared" si="33"/>
        <v>156.4</v>
      </c>
      <c r="I185" s="31">
        <f t="shared" si="34"/>
        <v>181.4</v>
      </c>
      <c r="J185" s="31">
        <f t="shared" si="35"/>
        <v>206.4</v>
      </c>
      <c r="K185" s="31">
        <v>50</v>
      </c>
      <c r="L185" s="8"/>
      <c r="M185" s="8"/>
      <c r="N185" s="8"/>
      <c r="O185" s="8"/>
    </row>
    <row r="186" spans="1:15" s="1" customFormat="1" ht="19.95" hidden="1" customHeight="1" x14ac:dyDescent="0.3">
      <c r="B186" s="3" t="s">
        <v>53</v>
      </c>
      <c r="C186" s="3" t="s">
        <v>98</v>
      </c>
      <c r="D186" s="3" t="s">
        <v>54</v>
      </c>
      <c r="E186" s="1">
        <v>92</v>
      </c>
      <c r="F186" s="3">
        <v>165</v>
      </c>
      <c r="G186" s="4">
        <f t="shared" si="32"/>
        <v>39.1</v>
      </c>
      <c r="H186" s="15">
        <f t="shared" si="33"/>
        <v>156.4</v>
      </c>
      <c r="I186" s="31">
        <f t="shared" si="34"/>
        <v>181.4</v>
      </c>
      <c r="J186" s="31">
        <f t="shared" si="35"/>
        <v>206.4</v>
      </c>
      <c r="K186" s="31">
        <v>50</v>
      </c>
      <c r="L186" s="8"/>
      <c r="M186" s="8"/>
      <c r="N186" s="8"/>
      <c r="O186" s="8"/>
    </row>
    <row r="187" spans="1:15" s="1" customFormat="1" ht="28.2" customHeight="1" x14ac:dyDescent="0.3">
      <c r="A187" s="2"/>
      <c r="B187" s="3" t="s">
        <v>53</v>
      </c>
      <c r="C187" s="3" t="s">
        <v>98</v>
      </c>
      <c r="D187" s="3" t="s">
        <v>62</v>
      </c>
      <c r="E187" s="1">
        <v>102</v>
      </c>
      <c r="F187" s="3">
        <v>165</v>
      </c>
      <c r="G187" s="4">
        <f t="shared" si="32"/>
        <v>43.35</v>
      </c>
      <c r="H187" s="15">
        <f t="shared" si="33"/>
        <v>173.4</v>
      </c>
      <c r="I187" s="31">
        <f t="shared" si="34"/>
        <v>198.4</v>
      </c>
      <c r="J187" s="31">
        <f t="shared" si="35"/>
        <v>206.4</v>
      </c>
      <c r="K187" s="31">
        <v>33</v>
      </c>
      <c r="L187" s="8"/>
      <c r="M187" s="8"/>
      <c r="N187" s="8"/>
      <c r="O187" s="8"/>
    </row>
    <row r="188" spans="1:15" s="1" customFormat="1" ht="28.2" hidden="1" customHeight="1" x14ac:dyDescent="0.3">
      <c r="A188" s="2"/>
      <c r="B188" s="3" t="s">
        <v>53</v>
      </c>
      <c r="C188" s="3" t="s">
        <v>98</v>
      </c>
      <c r="D188" s="3" t="s">
        <v>33</v>
      </c>
      <c r="E188" s="1">
        <v>102</v>
      </c>
      <c r="F188" s="3">
        <v>165</v>
      </c>
      <c r="G188" s="4">
        <f t="shared" si="32"/>
        <v>43.35</v>
      </c>
      <c r="H188" s="15">
        <f t="shared" si="33"/>
        <v>173.4</v>
      </c>
      <c r="I188" s="31">
        <f t="shared" si="34"/>
        <v>198.4</v>
      </c>
      <c r="J188" s="31">
        <f t="shared" si="35"/>
        <v>223.4</v>
      </c>
      <c r="K188" s="31">
        <v>50</v>
      </c>
      <c r="L188" s="8"/>
      <c r="M188" s="8"/>
      <c r="N188" s="8"/>
      <c r="O188" s="8"/>
    </row>
    <row r="189" spans="1:15" s="1" customFormat="1" ht="28.2" customHeight="1" x14ac:dyDescent="0.3">
      <c r="A189" s="2"/>
      <c r="B189" s="3" t="s">
        <v>53</v>
      </c>
      <c r="C189" s="3" t="s">
        <v>98</v>
      </c>
      <c r="D189" s="3" t="s">
        <v>92</v>
      </c>
      <c r="E189" s="1">
        <v>116</v>
      </c>
      <c r="F189" s="3">
        <v>165</v>
      </c>
      <c r="G189" s="4">
        <f t="shared" si="32"/>
        <v>49.3</v>
      </c>
      <c r="H189" s="15">
        <f t="shared" si="33"/>
        <v>197.2</v>
      </c>
      <c r="I189" s="31">
        <f t="shared" si="34"/>
        <v>222.2</v>
      </c>
      <c r="J189" s="31">
        <f t="shared" si="35"/>
        <v>232.2</v>
      </c>
      <c r="K189" s="31">
        <v>35</v>
      </c>
      <c r="L189" s="8"/>
      <c r="M189" s="8"/>
      <c r="N189" s="8"/>
      <c r="O189" s="8"/>
    </row>
    <row r="190" spans="1:15" s="1" customFormat="1" ht="28.2" hidden="1" customHeight="1" x14ac:dyDescent="0.3">
      <c r="B190" s="3" t="s">
        <v>53</v>
      </c>
      <c r="C190" s="3" t="s">
        <v>100</v>
      </c>
      <c r="D190" s="3" t="s">
        <v>48</v>
      </c>
      <c r="E190" s="1">
        <v>123</v>
      </c>
      <c r="F190" s="3">
        <v>166</v>
      </c>
      <c r="G190" s="4">
        <f t="shared" si="32"/>
        <v>52.274999999999999</v>
      </c>
      <c r="H190" s="15">
        <f t="shared" si="33"/>
        <v>209.1</v>
      </c>
      <c r="I190" s="31">
        <f t="shared" si="34"/>
        <v>234.1</v>
      </c>
      <c r="J190" s="31">
        <f t="shared" si="35"/>
        <v>259.10000000000002</v>
      </c>
      <c r="K190" s="31">
        <v>50</v>
      </c>
      <c r="L190" s="8"/>
      <c r="M190" s="8"/>
      <c r="N190" s="8"/>
      <c r="O190" s="8"/>
    </row>
    <row r="191" spans="1:15" s="1" customFormat="1" ht="28.2" customHeight="1" x14ac:dyDescent="0.3">
      <c r="A191" s="2"/>
      <c r="B191" s="3" t="s">
        <v>53</v>
      </c>
      <c r="C191" s="3" t="s">
        <v>100</v>
      </c>
      <c r="D191" s="3" t="s">
        <v>63</v>
      </c>
      <c r="E191" s="1">
        <v>123</v>
      </c>
      <c r="F191" s="3">
        <v>166</v>
      </c>
      <c r="G191" s="4">
        <f t="shared" si="32"/>
        <v>52.274999999999999</v>
      </c>
      <c r="H191" s="15">
        <f t="shared" si="33"/>
        <v>209.1</v>
      </c>
      <c r="I191" s="31">
        <f t="shared" si="34"/>
        <v>234.1</v>
      </c>
      <c r="J191" s="31">
        <f t="shared" si="35"/>
        <v>241.1</v>
      </c>
      <c r="K191" s="31">
        <v>32</v>
      </c>
      <c r="L191" s="8"/>
      <c r="M191" s="8"/>
      <c r="N191" s="8"/>
      <c r="O191" s="8"/>
    </row>
    <row r="192" spans="1:15" s="1" customFormat="1" ht="28.2" customHeight="1" x14ac:dyDescent="0.3">
      <c r="A192" s="2"/>
      <c r="B192" s="3" t="s">
        <v>53</v>
      </c>
      <c r="C192" s="3" t="s">
        <v>100</v>
      </c>
      <c r="D192" s="3" t="s">
        <v>62</v>
      </c>
      <c r="E192" s="1">
        <v>135</v>
      </c>
      <c r="F192" s="3">
        <v>166</v>
      </c>
      <c r="G192" s="4">
        <f t="shared" si="32"/>
        <v>57.375</v>
      </c>
      <c r="H192" s="15">
        <f t="shared" si="33"/>
        <v>229.5</v>
      </c>
      <c r="I192" s="31">
        <f t="shared" si="34"/>
        <v>254.5</v>
      </c>
      <c r="J192" s="31">
        <f t="shared" si="35"/>
        <v>262.5</v>
      </c>
      <c r="K192" s="31">
        <v>33</v>
      </c>
      <c r="L192" s="8"/>
      <c r="M192" s="8"/>
      <c r="N192" s="8"/>
      <c r="O192" s="8"/>
    </row>
    <row r="193" spans="1:15" s="1" customFormat="1" ht="28.2" hidden="1" customHeight="1" x14ac:dyDescent="0.3">
      <c r="A193" s="2"/>
      <c r="B193" s="3" t="s">
        <v>53</v>
      </c>
      <c r="C193" s="3" t="s">
        <v>100</v>
      </c>
      <c r="D193" s="3" t="s">
        <v>33</v>
      </c>
      <c r="E193" s="1">
        <v>135</v>
      </c>
      <c r="F193" s="3">
        <v>166</v>
      </c>
      <c r="G193" s="4">
        <f t="shared" si="32"/>
        <v>57.375</v>
      </c>
      <c r="H193" s="15">
        <f t="shared" si="33"/>
        <v>229.5</v>
      </c>
      <c r="I193" s="31">
        <f t="shared" si="34"/>
        <v>254.5</v>
      </c>
      <c r="J193" s="31">
        <f t="shared" si="35"/>
        <v>279.5</v>
      </c>
      <c r="K193" s="31">
        <v>50</v>
      </c>
      <c r="L193" s="8"/>
      <c r="M193" s="8"/>
      <c r="N193" s="8"/>
      <c r="O193" s="8"/>
    </row>
    <row r="194" spans="1:15" s="1" customFormat="1" ht="28.2" customHeight="1" x14ac:dyDescent="0.3">
      <c r="A194" s="2"/>
      <c r="B194" s="3" t="s">
        <v>53</v>
      </c>
      <c r="C194" s="3" t="s">
        <v>100</v>
      </c>
      <c r="D194" s="3" t="s">
        <v>92</v>
      </c>
      <c r="E194" s="1">
        <v>153</v>
      </c>
      <c r="F194" s="3">
        <v>166</v>
      </c>
      <c r="G194" s="4">
        <f t="shared" si="32"/>
        <v>65.024999999999991</v>
      </c>
      <c r="H194" s="15">
        <f t="shared" si="33"/>
        <v>260.09999999999997</v>
      </c>
      <c r="I194" s="31">
        <f t="shared" si="34"/>
        <v>285.09999999999997</v>
      </c>
      <c r="J194" s="31">
        <f t="shared" si="35"/>
        <v>295.09999999999997</v>
      </c>
      <c r="K194" s="31">
        <v>35</v>
      </c>
      <c r="L194" s="8"/>
      <c r="M194" s="8"/>
      <c r="N194" s="8"/>
      <c r="O194" s="8"/>
    </row>
    <row r="195" spans="1:15" s="1" customFormat="1" ht="28.2" hidden="1" customHeight="1" x14ac:dyDescent="0.3">
      <c r="A195" s="2"/>
      <c r="B195" s="3" t="s">
        <v>53</v>
      </c>
      <c r="C195" s="3" t="s">
        <v>61</v>
      </c>
      <c r="D195" s="3" t="s">
        <v>57</v>
      </c>
      <c r="E195" s="1">
        <v>65</v>
      </c>
      <c r="F195" s="3">
        <v>167</v>
      </c>
      <c r="G195" s="4">
        <f t="shared" si="32"/>
        <v>27.625</v>
      </c>
      <c r="H195" s="15">
        <f t="shared" si="33"/>
        <v>110.5</v>
      </c>
      <c r="I195" s="31">
        <f t="shared" si="34"/>
        <v>135.5</v>
      </c>
      <c r="J195" s="31">
        <f t="shared" si="35"/>
        <v>160.5</v>
      </c>
      <c r="K195" s="31">
        <v>50</v>
      </c>
      <c r="L195" s="8"/>
      <c r="M195" s="8"/>
      <c r="N195" s="8"/>
      <c r="O195" s="8"/>
    </row>
    <row r="196" spans="1:15" s="1" customFormat="1" ht="34.950000000000003" customHeight="1" x14ac:dyDescent="0.3">
      <c r="A196" s="2"/>
      <c r="B196" s="3" t="s">
        <v>53</v>
      </c>
      <c r="C196" s="3" t="s">
        <v>101</v>
      </c>
      <c r="D196" s="10" t="s">
        <v>102</v>
      </c>
      <c r="E196" s="1">
        <v>71</v>
      </c>
      <c r="F196" s="3">
        <v>167</v>
      </c>
      <c r="G196" s="4">
        <f t="shared" si="32"/>
        <v>30.175000000000001</v>
      </c>
      <c r="H196" s="15">
        <f t="shared" si="33"/>
        <v>120.7</v>
      </c>
      <c r="I196" s="31">
        <f t="shared" si="34"/>
        <v>145.69999999999999</v>
      </c>
      <c r="J196" s="31">
        <f t="shared" si="35"/>
        <v>152.69999999999999</v>
      </c>
      <c r="K196" s="31">
        <v>32</v>
      </c>
      <c r="L196" s="8"/>
      <c r="M196" s="8"/>
      <c r="N196" s="8"/>
      <c r="O196" s="8"/>
    </row>
    <row r="197" spans="1:15" s="1" customFormat="1" ht="28.2" hidden="1" customHeight="1" x14ac:dyDescent="0.3">
      <c r="B197" s="3" t="s">
        <v>53</v>
      </c>
      <c r="C197" s="3" t="s">
        <v>101</v>
      </c>
      <c r="D197" s="3" t="s">
        <v>30</v>
      </c>
      <c r="E197" s="1">
        <v>71</v>
      </c>
      <c r="F197" s="3">
        <v>167</v>
      </c>
      <c r="G197" s="4">
        <f t="shared" si="32"/>
        <v>30.175000000000001</v>
      </c>
      <c r="H197" s="15">
        <f t="shared" si="33"/>
        <v>120.7</v>
      </c>
      <c r="I197" s="31">
        <f t="shared" si="34"/>
        <v>145.69999999999999</v>
      </c>
      <c r="J197" s="31">
        <f t="shared" si="35"/>
        <v>170.7</v>
      </c>
      <c r="K197" s="31">
        <v>50</v>
      </c>
      <c r="L197" s="8"/>
      <c r="M197" s="8"/>
      <c r="N197" s="8"/>
      <c r="O197" s="8"/>
    </row>
    <row r="198" spans="1:15" s="1" customFormat="1" ht="28.2" customHeight="1" x14ac:dyDescent="0.3">
      <c r="A198" s="2"/>
      <c r="B198" s="3" t="s">
        <v>53</v>
      </c>
      <c r="C198" s="3" t="s">
        <v>101</v>
      </c>
      <c r="D198" s="3" t="s">
        <v>62</v>
      </c>
      <c r="E198" s="1">
        <v>78</v>
      </c>
      <c r="F198" s="3">
        <v>167</v>
      </c>
      <c r="G198" s="4">
        <f t="shared" si="32"/>
        <v>33.15</v>
      </c>
      <c r="H198" s="15">
        <f t="shared" si="33"/>
        <v>132.6</v>
      </c>
      <c r="I198" s="31">
        <f t="shared" si="34"/>
        <v>157.6</v>
      </c>
      <c r="J198" s="31">
        <f t="shared" si="35"/>
        <v>165.6</v>
      </c>
      <c r="K198" s="31">
        <v>33</v>
      </c>
      <c r="L198" s="8"/>
      <c r="M198" s="8"/>
      <c r="N198" s="8"/>
      <c r="O198" s="8"/>
    </row>
    <row r="199" spans="1:15" s="1" customFormat="1" ht="28.2" hidden="1" customHeight="1" x14ac:dyDescent="0.3">
      <c r="A199" s="2"/>
      <c r="B199" s="3" t="s">
        <v>53</v>
      </c>
      <c r="C199" s="3" t="s">
        <v>101</v>
      </c>
      <c r="D199" s="3" t="s">
        <v>33</v>
      </c>
      <c r="E199" s="1">
        <v>78</v>
      </c>
      <c r="F199" s="3">
        <v>167</v>
      </c>
      <c r="G199" s="4">
        <f t="shared" si="32"/>
        <v>33.15</v>
      </c>
      <c r="H199" s="15">
        <f t="shared" si="33"/>
        <v>132.6</v>
      </c>
      <c r="I199" s="31">
        <f t="shared" si="34"/>
        <v>157.6</v>
      </c>
      <c r="J199" s="31">
        <f t="shared" si="35"/>
        <v>182.6</v>
      </c>
      <c r="K199" s="31">
        <v>50</v>
      </c>
      <c r="L199" s="8"/>
      <c r="M199" s="8"/>
      <c r="N199" s="8"/>
      <c r="O199" s="8"/>
    </row>
    <row r="200" spans="1:15" s="1" customFormat="1" ht="28.2" customHeight="1" x14ac:dyDescent="0.3">
      <c r="A200" s="2"/>
      <c r="B200" s="3" t="s">
        <v>53</v>
      </c>
      <c r="C200" s="3" t="s">
        <v>101</v>
      </c>
      <c r="D200" s="3" t="s">
        <v>92</v>
      </c>
      <c r="E200" s="1">
        <v>89</v>
      </c>
      <c r="F200" s="3">
        <v>167</v>
      </c>
      <c r="G200" s="4">
        <f t="shared" si="32"/>
        <v>37.824999999999996</v>
      </c>
      <c r="H200" s="15">
        <f t="shared" si="33"/>
        <v>151.29999999999998</v>
      </c>
      <c r="I200" s="31">
        <f t="shared" si="34"/>
        <v>176.29999999999998</v>
      </c>
      <c r="J200" s="31">
        <f t="shared" si="35"/>
        <v>186.29999999999998</v>
      </c>
      <c r="K200" s="31">
        <v>35</v>
      </c>
      <c r="L200" s="8"/>
      <c r="M200" s="8"/>
      <c r="N200" s="8"/>
      <c r="O200" s="8"/>
    </row>
    <row r="201" spans="1:15" ht="15" customHeight="1" x14ac:dyDescent="0.3">
      <c r="A201" s="5"/>
      <c r="H201" s="16"/>
    </row>
    <row r="202" spans="1:15" ht="15" customHeight="1" x14ac:dyDescent="0.35">
      <c r="C202" s="25" t="s">
        <v>105</v>
      </c>
    </row>
    <row r="203" spans="1:15" ht="15" customHeight="1" x14ac:dyDescent="0.3"/>
  </sheetData>
  <mergeCells count="5">
    <mergeCell ref="A1:J1"/>
    <mergeCell ref="A131:J131"/>
    <mergeCell ref="A181:J181"/>
    <mergeCell ref="A87:J87"/>
    <mergeCell ref="A44:J44"/>
  </mergeCells>
  <printOptions horizontalCentered="1"/>
  <pageMargins left="0" right="0.1" top="0.35" bottom="0.2" header="0" footer="0.15"/>
  <pageSetup orientation="landscape" r:id="rId1"/>
  <headerFooter>
    <oddFooter>&amp;RPage  &amp;P of &amp;N</oddFooter>
  </headerFooter>
  <rowBreaks count="5" manualBreakCount="5">
    <brk id="43" max="16383" man="1"/>
    <brk id="86" max="16383" man="1"/>
    <brk id="129" max="16383" man="1"/>
    <brk id="130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A1E8-FB5A-44C5-A4D9-92765D6911CE}">
  <dimension ref="A1:F115"/>
  <sheetViews>
    <sheetView tabSelected="1" workbookViewId="0">
      <selection activeCell="A3" sqref="A3:A5"/>
    </sheetView>
  </sheetViews>
  <sheetFormatPr defaultRowHeight="14.4" x14ac:dyDescent="0.3"/>
  <cols>
    <col min="1" max="1" width="35.109375" customWidth="1"/>
    <col min="2" max="2" width="10.77734375" customWidth="1"/>
    <col min="3" max="3" width="9.77734375" customWidth="1"/>
    <col min="4" max="4" width="14.77734375" style="6" customWidth="1"/>
    <col min="5" max="5" width="9.77734375" style="6" customWidth="1"/>
    <col min="6" max="6" width="14.77734375" customWidth="1"/>
  </cols>
  <sheetData>
    <row r="1" spans="1:6" ht="60" customHeight="1" x14ac:dyDescent="0.7">
      <c r="A1" s="128" t="s">
        <v>266</v>
      </c>
      <c r="B1" s="128"/>
      <c r="C1" s="128"/>
      <c r="D1" s="128"/>
      <c r="E1" s="128"/>
      <c r="F1" s="128"/>
    </row>
    <row r="2" spans="1:6" ht="19.95" customHeight="1" thickBot="1" x14ac:dyDescent="0.35">
      <c r="A2" s="116" t="s">
        <v>179</v>
      </c>
      <c r="B2" s="116"/>
      <c r="C2" s="116"/>
      <c r="D2" s="116"/>
      <c r="E2" s="116"/>
      <c r="F2" s="116"/>
    </row>
    <row r="3" spans="1:6" ht="12" customHeight="1" x14ac:dyDescent="0.3">
      <c r="A3" s="124" t="s">
        <v>183</v>
      </c>
      <c r="B3" s="141" t="s">
        <v>138</v>
      </c>
      <c r="C3" s="91" t="s">
        <v>180</v>
      </c>
      <c r="D3" s="95"/>
      <c r="E3" s="91" t="s">
        <v>180</v>
      </c>
      <c r="F3" s="92"/>
    </row>
    <row r="4" spans="1:6" ht="10.199999999999999" customHeight="1" x14ac:dyDescent="0.3">
      <c r="A4" s="124"/>
      <c r="B4" s="112"/>
      <c r="C4" s="91"/>
      <c r="D4" s="95"/>
      <c r="E4" s="91"/>
      <c r="F4" s="92"/>
    </row>
    <row r="5" spans="1:6" ht="19.8" customHeight="1" thickBot="1" x14ac:dyDescent="0.35">
      <c r="A5" s="125"/>
      <c r="B5" s="142"/>
      <c r="C5" s="93" t="s">
        <v>184</v>
      </c>
      <c r="D5" s="94"/>
      <c r="E5" s="93" t="s">
        <v>182</v>
      </c>
      <c r="F5" s="94"/>
    </row>
    <row r="6" spans="1:6" ht="19.95" customHeight="1" x14ac:dyDescent="0.3">
      <c r="A6" s="118" t="s">
        <v>135</v>
      </c>
      <c r="B6" s="126" t="s">
        <v>160</v>
      </c>
      <c r="C6" s="88">
        <v>380</v>
      </c>
      <c r="D6" s="56" t="s">
        <v>181</v>
      </c>
      <c r="E6" s="88">
        <v>418</v>
      </c>
      <c r="F6" s="58" t="s">
        <v>181</v>
      </c>
    </row>
    <row r="7" spans="1:6" ht="19.95" customHeight="1" x14ac:dyDescent="0.3">
      <c r="A7" s="118"/>
      <c r="B7" s="126"/>
      <c r="C7" s="73"/>
      <c r="D7" s="57" t="s">
        <v>270</v>
      </c>
      <c r="E7" s="73"/>
      <c r="F7" s="55" t="s">
        <v>270</v>
      </c>
    </row>
    <row r="8" spans="1:6" ht="13.95" customHeight="1" x14ac:dyDescent="0.3">
      <c r="A8" s="118"/>
      <c r="B8" s="126"/>
      <c r="C8" s="74" t="s">
        <v>271</v>
      </c>
      <c r="D8" s="75"/>
      <c r="E8" s="76" t="s">
        <v>272</v>
      </c>
      <c r="F8" s="77"/>
    </row>
    <row r="9" spans="1:6" ht="13.95" customHeight="1" x14ac:dyDescent="0.3">
      <c r="A9" s="119"/>
      <c r="B9" s="127"/>
      <c r="C9" s="78" t="s">
        <v>268</v>
      </c>
      <c r="D9" s="79"/>
      <c r="E9" s="78" t="s">
        <v>269</v>
      </c>
      <c r="F9" s="79"/>
    </row>
    <row r="10" spans="1:6" ht="19.95" customHeight="1" x14ac:dyDescent="0.3">
      <c r="A10" s="129" t="s">
        <v>136</v>
      </c>
      <c r="B10" s="132" t="str">
        <f>+B6</f>
        <v>Round, Rectangle, Square</v>
      </c>
      <c r="C10" s="72">
        <v>413</v>
      </c>
      <c r="D10" s="59" t="s">
        <v>181</v>
      </c>
      <c r="E10" s="72">
        <v>445</v>
      </c>
      <c r="F10" s="60" t="s">
        <v>181</v>
      </c>
    </row>
    <row r="11" spans="1:6" ht="19.95" customHeight="1" x14ac:dyDescent="0.3">
      <c r="A11" s="130"/>
      <c r="B11" s="126"/>
      <c r="C11" s="73"/>
      <c r="D11" s="57" t="s">
        <v>270</v>
      </c>
      <c r="E11" s="73"/>
      <c r="F11" s="55" t="s">
        <v>270</v>
      </c>
    </row>
    <row r="12" spans="1:6" ht="13.95" customHeight="1" x14ac:dyDescent="0.3">
      <c r="A12" s="130"/>
      <c r="B12" s="126"/>
      <c r="C12" s="74" t="s">
        <v>273</v>
      </c>
      <c r="D12" s="75"/>
      <c r="E12" s="76" t="s">
        <v>276</v>
      </c>
      <c r="F12" s="77"/>
    </row>
    <row r="13" spans="1:6" ht="13.95" customHeight="1" x14ac:dyDescent="0.3">
      <c r="A13" s="131"/>
      <c r="B13" s="127"/>
      <c r="C13" s="66" t="s">
        <v>274</v>
      </c>
      <c r="D13" s="67"/>
      <c r="E13" s="66" t="s">
        <v>275</v>
      </c>
      <c r="F13" s="67"/>
    </row>
    <row r="14" spans="1:6" ht="19.95" customHeight="1" x14ac:dyDescent="0.3">
      <c r="A14" s="129" t="s">
        <v>137</v>
      </c>
      <c r="B14" s="132" t="s">
        <v>158</v>
      </c>
      <c r="C14" s="72">
        <v>404</v>
      </c>
      <c r="D14" s="59" t="s">
        <v>181</v>
      </c>
      <c r="E14" s="72">
        <v>445</v>
      </c>
      <c r="F14" s="60" t="s">
        <v>181</v>
      </c>
    </row>
    <row r="15" spans="1:6" ht="19.95" customHeight="1" x14ac:dyDescent="0.3">
      <c r="A15" s="130"/>
      <c r="B15" s="126"/>
      <c r="C15" s="73"/>
      <c r="D15" s="57" t="s">
        <v>270</v>
      </c>
      <c r="E15" s="73"/>
      <c r="F15" s="55" t="s">
        <v>270</v>
      </c>
    </row>
    <row r="16" spans="1:6" ht="13.95" customHeight="1" x14ac:dyDescent="0.3">
      <c r="A16" s="130"/>
      <c r="B16" s="126"/>
      <c r="C16" s="74" t="s">
        <v>277</v>
      </c>
      <c r="D16" s="75"/>
      <c r="E16" s="76" t="s">
        <v>276</v>
      </c>
      <c r="F16" s="77"/>
    </row>
    <row r="17" spans="1:6" ht="13.95" customHeight="1" x14ac:dyDescent="0.3">
      <c r="A17" s="131"/>
      <c r="B17" s="127"/>
      <c r="C17" s="66" t="s">
        <v>278</v>
      </c>
      <c r="D17" s="67"/>
      <c r="E17" s="66" t="s">
        <v>275</v>
      </c>
      <c r="F17" s="67"/>
    </row>
    <row r="18" spans="1:6" ht="19.95" customHeight="1" x14ac:dyDescent="0.3">
      <c r="A18" s="117" t="s">
        <v>139</v>
      </c>
      <c r="B18" s="132" t="str">
        <f>+B6</f>
        <v>Round, Rectangle, Square</v>
      </c>
      <c r="C18" s="72">
        <v>380</v>
      </c>
      <c r="D18" s="59" t="s">
        <v>181</v>
      </c>
      <c r="E18" s="72">
        <v>418</v>
      </c>
      <c r="F18" s="60" t="s">
        <v>181</v>
      </c>
    </row>
    <row r="19" spans="1:6" ht="19.95" customHeight="1" x14ac:dyDescent="0.3">
      <c r="A19" s="118"/>
      <c r="B19" s="126"/>
      <c r="C19" s="73"/>
      <c r="D19" s="57" t="s">
        <v>270</v>
      </c>
      <c r="E19" s="73"/>
      <c r="F19" s="55" t="s">
        <v>270</v>
      </c>
    </row>
    <row r="20" spans="1:6" ht="13.95" customHeight="1" x14ac:dyDescent="0.3">
      <c r="A20" s="118"/>
      <c r="B20" s="126"/>
      <c r="C20" s="74" t="s">
        <v>271</v>
      </c>
      <c r="D20" s="75"/>
      <c r="E20" s="76" t="s">
        <v>272</v>
      </c>
      <c r="F20" s="77"/>
    </row>
    <row r="21" spans="1:6" ht="13.95" customHeight="1" x14ac:dyDescent="0.3">
      <c r="A21" s="119"/>
      <c r="B21" s="127"/>
      <c r="C21" s="66" t="s">
        <v>268</v>
      </c>
      <c r="D21" s="67"/>
      <c r="E21" s="66" t="s">
        <v>269</v>
      </c>
      <c r="F21" s="67"/>
    </row>
    <row r="22" spans="1:6" s="6" customFormat="1" ht="19.95" customHeight="1" x14ac:dyDescent="0.3">
      <c r="A22" s="117" t="s">
        <v>162</v>
      </c>
      <c r="B22" s="120" t="s">
        <v>160</v>
      </c>
      <c r="C22" s="72">
        <v>341</v>
      </c>
      <c r="D22" s="59" t="s">
        <v>181</v>
      </c>
      <c r="E22" s="72">
        <v>376</v>
      </c>
      <c r="F22" s="60" t="s">
        <v>181</v>
      </c>
    </row>
    <row r="23" spans="1:6" s="6" customFormat="1" ht="19.95" customHeight="1" x14ac:dyDescent="0.3">
      <c r="A23" s="118"/>
      <c r="B23" s="121"/>
      <c r="C23" s="73"/>
      <c r="D23" s="57" t="s">
        <v>270</v>
      </c>
      <c r="E23" s="73"/>
      <c r="F23" s="55" t="s">
        <v>270</v>
      </c>
    </row>
    <row r="24" spans="1:6" s="6" customFormat="1" ht="13.95" customHeight="1" x14ac:dyDescent="0.3">
      <c r="A24" s="118"/>
      <c r="B24" s="121"/>
      <c r="C24" s="74" t="s">
        <v>281</v>
      </c>
      <c r="D24" s="75"/>
      <c r="E24" s="76" t="s">
        <v>279</v>
      </c>
      <c r="F24" s="77"/>
    </row>
    <row r="25" spans="1:6" s="6" customFormat="1" ht="13.95" customHeight="1" x14ac:dyDescent="0.3">
      <c r="A25" s="119"/>
      <c r="B25" s="122"/>
      <c r="C25" s="66" t="s">
        <v>282</v>
      </c>
      <c r="D25" s="67"/>
      <c r="E25" s="66" t="s">
        <v>280</v>
      </c>
      <c r="F25" s="67"/>
    </row>
    <row r="26" spans="1:6" ht="19.95" customHeight="1" x14ac:dyDescent="0.3">
      <c r="A26" s="117" t="s">
        <v>159</v>
      </c>
      <c r="B26" s="133" t="str">
        <f>+B22</f>
        <v>Round, Rectangle, Square</v>
      </c>
      <c r="C26" s="72">
        <v>343</v>
      </c>
      <c r="D26" s="59" t="s">
        <v>181</v>
      </c>
      <c r="E26" s="72">
        <v>378</v>
      </c>
      <c r="F26" s="60" t="s">
        <v>181</v>
      </c>
    </row>
    <row r="27" spans="1:6" ht="19.95" customHeight="1" x14ac:dyDescent="0.3">
      <c r="A27" s="118"/>
      <c r="B27" s="134"/>
      <c r="C27" s="73"/>
      <c r="D27" s="57" t="s">
        <v>270</v>
      </c>
      <c r="E27" s="73"/>
      <c r="F27" s="55" t="s">
        <v>270</v>
      </c>
    </row>
    <row r="28" spans="1:6" ht="13.95" customHeight="1" x14ac:dyDescent="0.3">
      <c r="A28" s="118"/>
      <c r="B28" s="134"/>
      <c r="C28" s="74" t="s">
        <v>283</v>
      </c>
      <c r="D28" s="75"/>
      <c r="E28" s="76" t="s">
        <v>285</v>
      </c>
      <c r="F28" s="77"/>
    </row>
    <row r="29" spans="1:6" ht="13.95" customHeight="1" x14ac:dyDescent="0.3">
      <c r="A29" s="119"/>
      <c r="B29" s="135"/>
      <c r="C29" s="66" t="s">
        <v>284</v>
      </c>
      <c r="D29" s="67"/>
      <c r="E29" s="66" t="s">
        <v>286</v>
      </c>
      <c r="F29" s="67"/>
    </row>
    <row r="30" spans="1:6" ht="19.95" customHeight="1" x14ac:dyDescent="0.3">
      <c r="A30" s="129" t="s">
        <v>140</v>
      </c>
      <c r="B30" s="132" t="s">
        <v>158</v>
      </c>
      <c r="C30" s="72">
        <v>466</v>
      </c>
      <c r="D30" s="59" t="s">
        <v>181</v>
      </c>
      <c r="E30" s="72">
        <v>511</v>
      </c>
      <c r="F30" s="60" t="s">
        <v>181</v>
      </c>
    </row>
    <row r="31" spans="1:6" ht="19.95" customHeight="1" x14ac:dyDescent="0.3">
      <c r="A31" s="130"/>
      <c r="B31" s="126"/>
      <c r="C31" s="73"/>
      <c r="D31" s="57" t="s">
        <v>270</v>
      </c>
      <c r="E31" s="73"/>
      <c r="F31" s="55" t="s">
        <v>270</v>
      </c>
    </row>
    <row r="32" spans="1:6" ht="13.95" customHeight="1" x14ac:dyDescent="0.3">
      <c r="A32" s="130"/>
      <c r="B32" s="126"/>
      <c r="C32" s="74" t="s">
        <v>287</v>
      </c>
      <c r="D32" s="75"/>
      <c r="E32" s="76" t="s">
        <v>289</v>
      </c>
      <c r="F32" s="77"/>
    </row>
    <row r="33" spans="1:6" ht="13.95" customHeight="1" x14ac:dyDescent="0.3">
      <c r="A33" s="131"/>
      <c r="B33" s="127"/>
      <c r="C33" s="66" t="s">
        <v>288</v>
      </c>
      <c r="D33" s="67"/>
      <c r="E33" s="66" t="s">
        <v>290</v>
      </c>
      <c r="F33" s="67"/>
    </row>
    <row r="34" spans="1:6" ht="19.95" customHeight="1" x14ac:dyDescent="0.3">
      <c r="A34" s="115" t="s">
        <v>161</v>
      </c>
      <c r="B34" s="136" t="str">
        <f>+B6</f>
        <v>Round, Rectangle, Square</v>
      </c>
      <c r="C34" s="72">
        <v>380</v>
      </c>
      <c r="D34" s="59" t="s">
        <v>181</v>
      </c>
      <c r="E34" s="72">
        <v>418</v>
      </c>
      <c r="F34" s="60" t="s">
        <v>181</v>
      </c>
    </row>
    <row r="35" spans="1:6" ht="19.95" customHeight="1" x14ac:dyDescent="0.3">
      <c r="A35" s="115"/>
      <c r="B35" s="136"/>
      <c r="C35" s="73"/>
      <c r="D35" s="57" t="s">
        <v>270</v>
      </c>
      <c r="E35" s="73"/>
      <c r="F35" s="55" t="s">
        <v>270</v>
      </c>
    </row>
    <row r="36" spans="1:6" ht="13.95" customHeight="1" x14ac:dyDescent="0.3">
      <c r="A36" s="115"/>
      <c r="B36" s="136"/>
      <c r="C36" s="74" t="s">
        <v>271</v>
      </c>
      <c r="D36" s="75"/>
      <c r="E36" s="76" t="s">
        <v>272</v>
      </c>
      <c r="F36" s="77"/>
    </row>
    <row r="37" spans="1:6" ht="13.95" customHeight="1" x14ac:dyDescent="0.3">
      <c r="A37" s="115"/>
      <c r="B37" s="136"/>
      <c r="C37" s="66" t="s">
        <v>268</v>
      </c>
      <c r="D37" s="67"/>
      <c r="E37" s="66" t="s">
        <v>269</v>
      </c>
      <c r="F37" s="67"/>
    </row>
    <row r="38" spans="1:6" ht="19.8" customHeight="1" x14ac:dyDescent="0.3">
      <c r="A38" s="97" t="s">
        <v>151</v>
      </c>
      <c r="B38" s="97"/>
      <c r="C38" s="97"/>
      <c r="D38" s="97"/>
      <c r="E38" s="97"/>
      <c r="F38" s="97"/>
    </row>
    <row r="39" spans="1:6" ht="20.399999999999999" customHeight="1" x14ac:dyDescent="0.3">
      <c r="A39" s="97" t="s">
        <v>173</v>
      </c>
      <c r="B39" s="97"/>
      <c r="C39" s="97"/>
      <c r="D39" s="97"/>
      <c r="E39" s="97"/>
      <c r="F39" s="97"/>
    </row>
    <row r="40" spans="1:6" ht="19.8" customHeight="1" x14ac:dyDescent="0.3">
      <c r="A40" s="97" t="s">
        <v>172</v>
      </c>
      <c r="B40" s="97"/>
      <c r="C40" s="97"/>
      <c r="D40" s="97"/>
      <c r="E40" s="97"/>
      <c r="F40" s="97"/>
    </row>
    <row r="41" spans="1:6" ht="20.399999999999999" customHeight="1" x14ac:dyDescent="0.3">
      <c r="A41" s="104" t="s">
        <v>259</v>
      </c>
      <c r="B41" s="104"/>
      <c r="C41" s="104"/>
      <c r="D41" s="104"/>
      <c r="E41" s="104"/>
      <c r="F41" s="104"/>
    </row>
    <row r="42" spans="1:6" s="6" customFormat="1" ht="60" customHeight="1" x14ac:dyDescent="0.7">
      <c r="A42" s="128" t="s">
        <v>176</v>
      </c>
      <c r="B42" s="128"/>
      <c r="C42" s="128"/>
      <c r="D42" s="128"/>
      <c r="E42" s="128"/>
      <c r="F42" s="128"/>
    </row>
    <row r="43" spans="1:6" s="6" customFormat="1" ht="19.95" customHeight="1" thickBot="1" x14ac:dyDescent="0.35">
      <c r="A43" s="116" t="str">
        <f>+A2</f>
        <v>Made In Italy</v>
      </c>
      <c r="B43" s="116"/>
      <c r="C43" s="116"/>
      <c r="D43" s="116"/>
      <c r="E43" s="116"/>
      <c r="F43" s="116"/>
    </row>
    <row r="44" spans="1:6" ht="15" customHeight="1" x14ac:dyDescent="0.3">
      <c r="A44" s="123" t="str">
        <f>+A3</f>
        <v>Product Name</v>
      </c>
      <c r="B44" s="111" t="s">
        <v>138</v>
      </c>
      <c r="C44" s="89" t="str">
        <f>+C3</f>
        <v>List Price</v>
      </c>
      <c r="D44" s="90"/>
      <c r="E44" s="89" t="str">
        <f>+E3</f>
        <v>List Price</v>
      </c>
      <c r="F44" s="90"/>
    </row>
    <row r="45" spans="1:6" ht="11.4" customHeight="1" x14ac:dyDescent="0.3">
      <c r="A45" s="124"/>
      <c r="B45" s="112"/>
      <c r="C45" s="91"/>
      <c r="D45" s="92"/>
      <c r="E45" s="91"/>
      <c r="F45" s="92"/>
    </row>
    <row r="46" spans="1:6" ht="18" customHeight="1" thickBot="1" x14ac:dyDescent="0.35">
      <c r="A46" s="125"/>
      <c r="B46" s="113"/>
      <c r="C46" s="93" t="str">
        <f>+C5</f>
        <v>Tier 1 Finishes</v>
      </c>
      <c r="D46" s="94"/>
      <c r="E46" s="93" t="str">
        <f>+E5</f>
        <v>Tier 2 Finishes</v>
      </c>
      <c r="F46" s="94"/>
    </row>
    <row r="47" spans="1:6" ht="19.95" customHeight="1" x14ac:dyDescent="0.3">
      <c r="A47" s="99" t="s">
        <v>141</v>
      </c>
      <c r="B47" s="126" t="s">
        <v>142</v>
      </c>
      <c r="C47" s="88">
        <v>308</v>
      </c>
      <c r="D47" s="56" t="s">
        <v>181</v>
      </c>
      <c r="E47" s="88">
        <v>385</v>
      </c>
      <c r="F47" s="54" t="s">
        <v>181</v>
      </c>
    </row>
    <row r="48" spans="1:6" ht="19.95" customHeight="1" x14ac:dyDescent="0.3">
      <c r="A48" s="99"/>
      <c r="B48" s="126"/>
      <c r="C48" s="73"/>
      <c r="D48" s="57" t="s">
        <v>270</v>
      </c>
      <c r="E48" s="73"/>
      <c r="F48" s="55" t="s">
        <v>270</v>
      </c>
    </row>
    <row r="49" spans="1:6" ht="16.05" customHeight="1" x14ac:dyDescent="0.3">
      <c r="A49" s="99"/>
      <c r="B49" s="126"/>
      <c r="C49" s="74" t="s">
        <v>291</v>
      </c>
      <c r="D49" s="75"/>
      <c r="E49" s="76" t="s">
        <v>293</v>
      </c>
      <c r="F49" s="77"/>
    </row>
    <row r="50" spans="1:6" ht="16.05" customHeight="1" x14ac:dyDescent="0.3">
      <c r="A50" s="100"/>
      <c r="B50" s="127"/>
      <c r="C50" s="66" t="s">
        <v>292</v>
      </c>
      <c r="D50" s="67"/>
      <c r="E50" s="66" t="s">
        <v>294</v>
      </c>
      <c r="F50" s="67"/>
    </row>
    <row r="51" spans="1:6" ht="22.05" customHeight="1" x14ac:dyDescent="0.3">
      <c r="A51" s="98" t="s">
        <v>145</v>
      </c>
      <c r="B51" s="108" t="s">
        <v>142</v>
      </c>
      <c r="C51" s="72">
        <v>239</v>
      </c>
      <c r="D51" s="59" t="s">
        <v>181</v>
      </c>
      <c r="E51" s="72">
        <v>271</v>
      </c>
      <c r="F51" s="60" t="s">
        <v>181</v>
      </c>
    </row>
    <row r="52" spans="1:6" ht="22.05" customHeight="1" x14ac:dyDescent="0.3">
      <c r="A52" s="99"/>
      <c r="B52" s="109"/>
      <c r="C52" s="73"/>
      <c r="D52" s="57" t="s">
        <v>270</v>
      </c>
      <c r="E52" s="73"/>
      <c r="F52" s="55" t="s">
        <v>270</v>
      </c>
    </row>
    <row r="53" spans="1:6" ht="16.05" customHeight="1" x14ac:dyDescent="0.3">
      <c r="A53" s="99"/>
      <c r="B53" s="109"/>
      <c r="C53" s="74" t="s">
        <v>297</v>
      </c>
      <c r="D53" s="75"/>
      <c r="E53" s="76" t="s">
        <v>295</v>
      </c>
      <c r="F53" s="77"/>
    </row>
    <row r="54" spans="1:6" ht="16.05" customHeight="1" x14ac:dyDescent="0.3">
      <c r="A54" s="99"/>
      <c r="B54" s="110"/>
      <c r="C54" s="78" t="s">
        <v>298</v>
      </c>
      <c r="D54" s="79"/>
      <c r="E54" s="78" t="s">
        <v>296</v>
      </c>
      <c r="F54" s="79"/>
    </row>
    <row r="55" spans="1:6" ht="22.05" customHeight="1" x14ac:dyDescent="0.3">
      <c r="A55" s="80" t="s">
        <v>144</v>
      </c>
      <c r="B55" s="139" t="s">
        <v>143</v>
      </c>
      <c r="C55" s="82">
        <v>285</v>
      </c>
      <c r="D55" s="83"/>
      <c r="E55" s="63" t="s">
        <v>305</v>
      </c>
      <c r="F55" s="61"/>
    </row>
    <row r="56" spans="1:6" ht="22.05" customHeight="1" x14ac:dyDescent="0.3">
      <c r="A56" s="81"/>
      <c r="B56" s="140"/>
      <c r="C56" s="84"/>
      <c r="D56" s="85"/>
      <c r="E56" s="64" t="s">
        <v>306</v>
      </c>
      <c r="F56" s="62"/>
    </row>
    <row r="57" spans="1:6" ht="22.05" customHeight="1" x14ac:dyDescent="0.3">
      <c r="A57" s="137" t="s">
        <v>313</v>
      </c>
      <c r="B57" s="109"/>
      <c r="C57" s="76" t="s">
        <v>299</v>
      </c>
      <c r="D57" s="86"/>
      <c r="E57" s="86"/>
      <c r="F57" s="77"/>
    </row>
    <row r="58" spans="1:6" ht="22.05" customHeight="1" x14ac:dyDescent="0.3">
      <c r="A58" s="138"/>
      <c r="B58" s="110"/>
      <c r="C58" s="66" t="s">
        <v>300</v>
      </c>
      <c r="D58" s="87"/>
      <c r="E58" s="87"/>
      <c r="F58" s="67"/>
    </row>
    <row r="59" spans="1:6" ht="22.05" customHeight="1" x14ac:dyDescent="0.3">
      <c r="A59" s="99" t="s">
        <v>139</v>
      </c>
      <c r="B59" s="108" t="s">
        <v>143</v>
      </c>
      <c r="C59" s="72">
        <v>287</v>
      </c>
      <c r="D59" s="59" t="s">
        <v>181</v>
      </c>
      <c r="E59" s="72">
        <v>326</v>
      </c>
      <c r="F59" s="60" t="s">
        <v>181</v>
      </c>
    </row>
    <row r="60" spans="1:6" ht="22.05" customHeight="1" x14ac:dyDescent="0.3">
      <c r="A60" s="99"/>
      <c r="B60" s="109"/>
      <c r="C60" s="73"/>
      <c r="D60" s="57" t="s">
        <v>270</v>
      </c>
      <c r="E60" s="73"/>
      <c r="F60" s="55" t="s">
        <v>270</v>
      </c>
    </row>
    <row r="61" spans="1:6" ht="16.05" customHeight="1" x14ac:dyDescent="0.3">
      <c r="A61" s="99"/>
      <c r="B61" s="109"/>
      <c r="C61" s="74" t="s">
        <v>301</v>
      </c>
      <c r="D61" s="75"/>
      <c r="E61" s="76" t="s">
        <v>303</v>
      </c>
      <c r="F61" s="77"/>
    </row>
    <row r="62" spans="1:6" ht="16.05" customHeight="1" x14ac:dyDescent="0.3">
      <c r="A62" s="99"/>
      <c r="B62" s="110"/>
      <c r="C62" s="78" t="s">
        <v>302</v>
      </c>
      <c r="D62" s="79"/>
      <c r="E62" s="78" t="s">
        <v>304</v>
      </c>
      <c r="F62" s="79"/>
    </row>
    <row r="63" spans="1:6" ht="22.05" customHeight="1" x14ac:dyDescent="0.3">
      <c r="A63" s="68" t="s">
        <v>338</v>
      </c>
      <c r="B63" s="139" t="s">
        <v>142</v>
      </c>
      <c r="C63" s="82">
        <v>560</v>
      </c>
      <c r="D63" s="83"/>
      <c r="E63" s="63" t="s">
        <v>305</v>
      </c>
      <c r="F63" s="61"/>
    </row>
    <row r="64" spans="1:6" ht="22.05" customHeight="1" x14ac:dyDescent="0.3">
      <c r="A64" s="69"/>
      <c r="B64" s="140"/>
      <c r="C64" s="84"/>
      <c r="D64" s="85"/>
      <c r="E64" s="64" t="s">
        <v>306</v>
      </c>
      <c r="F64" s="62"/>
    </row>
    <row r="65" spans="1:6" ht="16.05" customHeight="1" x14ac:dyDescent="0.3">
      <c r="A65" s="70" t="s">
        <v>337</v>
      </c>
      <c r="B65" s="140"/>
      <c r="C65" s="76" t="s">
        <v>307</v>
      </c>
      <c r="D65" s="86"/>
      <c r="E65" s="86"/>
      <c r="F65" s="77"/>
    </row>
    <row r="66" spans="1:6" ht="16.05" customHeight="1" x14ac:dyDescent="0.3">
      <c r="A66" s="71"/>
      <c r="B66" s="148"/>
      <c r="C66" s="66" t="s">
        <v>308</v>
      </c>
      <c r="D66" s="87"/>
      <c r="E66" s="87"/>
      <c r="F66" s="67"/>
    </row>
    <row r="67" spans="1:6" ht="25.05" customHeight="1" x14ac:dyDescent="0.3">
      <c r="A67" s="81" t="s">
        <v>189</v>
      </c>
      <c r="B67" s="139" t="s">
        <v>142</v>
      </c>
      <c r="C67" s="72">
        <v>394</v>
      </c>
      <c r="D67" s="59" t="s">
        <v>181</v>
      </c>
      <c r="E67" s="72">
        <v>493</v>
      </c>
      <c r="F67" s="60" t="s">
        <v>181</v>
      </c>
    </row>
    <row r="68" spans="1:6" ht="25.05" customHeight="1" x14ac:dyDescent="0.3">
      <c r="A68" s="81"/>
      <c r="B68" s="140"/>
      <c r="C68" s="73"/>
      <c r="D68" s="57" t="s">
        <v>270</v>
      </c>
      <c r="E68" s="73"/>
      <c r="F68" s="55" t="s">
        <v>270</v>
      </c>
    </row>
    <row r="69" spans="1:6" ht="31.95" customHeight="1" x14ac:dyDescent="0.3">
      <c r="A69" s="43" t="s">
        <v>187</v>
      </c>
      <c r="B69" s="140"/>
      <c r="C69" s="74" t="s">
        <v>309</v>
      </c>
      <c r="D69" s="75"/>
      <c r="E69" s="76" t="s">
        <v>311</v>
      </c>
      <c r="F69" s="77"/>
    </row>
    <row r="70" spans="1:6" ht="31.95" customHeight="1" x14ac:dyDescent="0.3">
      <c r="A70" s="44" t="s">
        <v>188</v>
      </c>
      <c r="B70" s="148"/>
      <c r="C70" s="66" t="s">
        <v>310</v>
      </c>
      <c r="D70" s="67"/>
      <c r="E70" s="66" t="s">
        <v>312</v>
      </c>
      <c r="F70" s="67"/>
    </row>
    <row r="71" spans="1:6" ht="24" customHeight="1" x14ac:dyDescent="0.3">
      <c r="A71" s="97" t="s">
        <v>251</v>
      </c>
      <c r="B71" s="97"/>
      <c r="C71" s="97"/>
      <c r="D71" s="97"/>
      <c r="E71" s="97"/>
      <c r="F71" s="97"/>
    </row>
    <row r="72" spans="1:6" ht="37.799999999999997" customHeight="1" x14ac:dyDescent="0.3">
      <c r="A72" s="144" t="s">
        <v>186</v>
      </c>
      <c r="B72" s="144"/>
      <c r="C72" s="144"/>
      <c r="D72" s="144"/>
      <c r="E72" s="144"/>
      <c r="F72" s="144"/>
    </row>
    <row r="73" spans="1:6" ht="18.600000000000001" customHeight="1" x14ac:dyDescent="0.3">
      <c r="A73" s="97" t="s">
        <v>175</v>
      </c>
      <c r="B73" s="97"/>
      <c r="C73" s="97"/>
      <c r="D73" s="97"/>
      <c r="E73" s="97"/>
      <c r="F73" s="97"/>
    </row>
    <row r="74" spans="1:6" ht="22.2" customHeight="1" x14ac:dyDescent="0.3">
      <c r="A74" s="104" t="str">
        <f>+A41</f>
        <v>Salò Art|Design   5575 Kraft Ave SE  Suite 150  Grand Rapids,  MI  49512   616 - 803 - 5746   info@saloartdesign.com</v>
      </c>
      <c r="B74" s="104"/>
      <c r="C74" s="104"/>
      <c r="D74" s="104"/>
      <c r="E74" s="104"/>
      <c r="F74" s="104"/>
    </row>
    <row r="75" spans="1:6" s="6" customFormat="1" ht="65.400000000000006" customHeight="1" x14ac:dyDescent="0.7">
      <c r="A75" s="128" t="s">
        <v>177</v>
      </c>
      <c r="B75" s="128"/>
      <c r="C75" s="128"/>
      <c r="D75" s="128"/>
      <c r="E75" s="128"/>
      <c r="F75" s="128"/>
    </row>
    <row r="76" spans="1:6" s="6" customFormat="1" ht="19.95" customHeight="1" thickBot="1" x14ac:dyDescent="0.35">
      <c r="A76" s="116" t="s">
        <v>178</v>
      </c>
      <c r="B76" s="116"/>
      <c r="C76" s="116"/>
      <c r="D76" s="116"/>
      <c r="E76" s="116"/>
      <c r="F76" s="116"/>
    </row>
    <row r="77" spans="1:6" ht="15" customHeight="1" x14ac:dyDescent="0.3">
      <c r="A77" s="123" t="str">
        <f>+A44</f>
        <v>Product Name</v>
      </c>
      <c r="B77" s="111" t="s">
        <v>138</v>
      </c>
      <c r="C77" s="89" t="str">
        <f>+C44</f>
        <v>List Price</v>
      </c>
      <c r="D77" s="90"/>
      <c r="E77" s="89" t="str">
        <f>+E44</f>
        <v>List Price</v>
      </c>
      <c r="F77" s="90"/>
    </row>
    <row r="78" spans="1:6" ht="10.8" customHeight="1" x14ac:dyDescent="0.3">
      <c r="A78" s="124"/>
      <c r="B78" s="112"/>
      <c r="C78" s="91"/>
      <c r="D78" s="92"/>
      <c r="E78" s="91"/>
      <c r="F78" s="92"/>
    </row>
    <row r="79" spans="1:6" ht="19.8" customHeight="1" thickBot="1" x14ac:dyDescent="0.35">
      <c r="A79" s="125"/>
      <c r="B79" s="113"/>
      <c r="C79" s="93" t="str">
        <f>+C46</f>
        <v>Tier 1 Finishes</v>
      </c>
      <c r="D79" s="94"/>
      <c r="E79" s="93" t="str">
        <f>+E46</f>
        <v>Tier 2 Finishes</v>
      </c>
      <c r="F79" s="94"/>
    </row>
    <row r="80" spans="1:6" ht="16.05" customHeight="1" x14ac:dyDescent="0.3">
      <c r="A80" s="99" t="s">
        <v>135</v>
      </c>
      <c r="B80" s="102" t="s">
        <v>143</v>
      </c>
      <c r="C80" s="88">
        <v>256</v>
      </c>
      <c r="D80" s="56" t="s">
        <v>181</v>
      </c>
      <c r="E80" s="88">
        <v>287</v>
      </c>
      <c r="F80" s="54" t="s">
        <v>181</v>
      </c>
    </row>
    <row r="81" spans="1:6" ht="16.05" customHeight="1" x14ac:dyDescent="0.3">
      <c r="A81" s="99"/>
      <c r="B81" s="102"/>
      <c r="C81" s="73"/>
      <c r="D81" s="57" t="s">
        <v>270</v>
      </c>
      <c r="E81" s="73"/>
      <c r="F81" s="55" t="s">
        <v>270</v>
      </c>
    </row>
    <row r="82" spans="1:6" ht="16.05" customHeight="1" x14ac:dyDescent="0.3">
      <c r="A82" s="99"/>
      <c r="B82" s="102"/>
      <c r="C82" s="74" t="s">
        <v>314</v>
      </c>
      <c r="D82" s="75"/>
      <c r="E82" s="76" t="s">
        <v>301</v>
      </c>
      <c r="F82" s="77"/>
    </row>
    <row r="83" spans="1:6" ht="16.05" customHeight="1" x14ac:dyDescent="0.3">
      <c r="A83" s="100"/>
      <c r="B83" s="103"/>
      <c r="C83" s="66" t="s">
        <v>315</v>
      </c>
      <c r="D83" s="67"/>
      <c r="E83" s="66" t="s">
        <v>302</v>
      </c>
      <c r="F83" s="67"/>
    </row>
    <row r="84" spans="1:6" ht="16.05" customHeight="1" x14ac:dyDescent="0.3">
      <c r="A84" s="80" t="s">
        <v>260</v>
      </c>
      <c r="B84" s="105" t="s">
        <v>165</v>
      </c>
      <c r="C84" s="72">
        <v>263</v>
      </c>
      <c r="D84" s="59" t="s">
        <v>181</v>
      </c>
      <c r="E84" s="72">
        <v>285</v>
      </c>
      <c r="F84" s="60" t="s">
        <v>181</v>
      </c>
    </row>
    <row r="85" spans="1:6" ht="16.05" customHeight="1" x14ac:dyDescent="0.3">
      <c r="A85" s="81"/>
      <c r="B85" s="106"/>
      <c r="C85" s="73"/>
      <c r="D85" s="57" t="s">
        <v>270</v>
      </c>
      <c r="E85" s="73"/>
      <c r="F85" s="55" t="s">
        <v>270</v>
      </c>
    </row>
    <row r="86" spans="1:6" ht="16.05" customHeight="1" x14ac:dyDescent="0.3">
      <c r="A86" s="81"/>
      <c r="B86" s="106"/>
      <c r="C86" s="74" t="s">
        <v>316</v>
      </c>
      <c r="D86" s="75"/>
      <c r="E86" s="76" t="s">
        <v>299</v>
      </c>
      <c r="F86" s="77"/>
    </row>
    <row r="87" spans="1:6" ht="16.05" customHeight="1" x14ac:dyDescent="0.3">
      <c r="A87" s="114"/>
      <c r="B87" s="107"/>
      <c r="C87" s="66" t="s">
        <v>317</v>
      </c>
      <c r="D87" s="67"/>
      <c r="E87" s="66" t="s">
        <v>300</v>
      </c>
      <c r="F87" s="67"/>
    </row>
    <row r="88" spans="1:6" ht="16.05" customHeight="1" x14ac:dyDescent="0.3">
      <c r="A88" s="98" t="s">
        <v>146</v>
      </c>
      <c r="B88" s="101" t="s">
        <v>143</v>
      </c>
      <c r="C88" s="72">
        <v>170</v>
      </c>
      <c r="D88" s="59" t="s">
        <v>181</v>
      </c>
      <c r="E88" s="72">
        <v>193</v>
      </c>
      <c r="F88" s="60" t="s">
        <v>181</v>
      </c>
    </row>
    <row r="89" spans="1:6" ht="16.05" customHeight="1" x14ac:dyDescent="0.3">
      <c r="A89" s="99"/>
      <c r="B89" s="102"/>
      <c r="C89" s="73"/>
      <c r="D89" s="57" t="s">
        <v>270</v>
      </c>
      <c r="E89" s="73"/>
      <c r="F89" s="55" t="s">
        <v>270</v>
      </c>
    </row>
    <row r="90" spans="1:6" ht="16.05" customHeight="1" x14ac:dyDescent="0.3">
      <c r="A90" s="99"/>
      <c r="B90" s="102"/>
      <c r="C90" s="74" t="s">
        <v>318</v>
      </c>
      <c r="D90" s="75"/>
      <c r="E90" s="76" t="s">
        <v>327</v>
      </c>
      <c r="F90" s="77"/>
    </row>
    <row r="91" spans="1:6" ht="16.05" customHeight="1" x14ac:dyDescent="0.3">
      <c r="A91" s="100"/>
      <c r="B91" s="103"/>
      <c r="C91" s="66" t="s">
        <v>319</v>
      </c>
      <c r="D91" s="67"/>
      <c r="E91" s="66" t="s">
        <v>328</v>
      </c>
      <c r="F91" s="67"/>
    </row>
    <row r="92" spans="1:6" ht="16.05" customHeight="1" x14ac:dyDescent="0.3">
      <c r="A92" s="80" t="s">
        <v>159</v>
      </c>
      <c r="B92" s="105" t="s">
        <v>166</v>
      </c>
      <c r="C92" s="72">
        <v>186</v>
      </c>
      <c r="D92" s="59" t="s">
        <v>181</v>
      </c>
      <c r="E92" s="72">
        <v>214</v>
      </c>
      <c r="F92" s="60" t="s">
        <v>181</v>
      </c>
    </row>
    <row r="93" spans="1:6" ht="16.05" customHeight="1" x14ac:dyDescent="0.3">
      <c r="A93" s="81"/>
      <c r="B93" s="106"/>
      <c r="C93" s="73"/>
      <c r="D93" s="57" t="s">
        <v>270</v>
      </c>
      <c r="E93" s="73"/>
      <c r="F93" s="55" t="s">
        <v>270</v>
      </c>
    </row>
    <row r="94" spans="1:6" ht="16.05" customHeight="1" x14ac:dyDescent="0.3">
      <c r="A94" s="81"/>
      <c r="B94" s="106"/>
      <c r="C94" s="74" t="s">
        <v>320</v>
      </c>
      <c r="D94" s="75"/>
      <c r="E94" s="76" t="s">
        <v>329</v>
      </c>
      <c r="F94" s="77"/>
    </row>
    <row r="95" spans="1:6" ht="16.05" customHeight="1" x14ac:dyDescent="0.3">
      <c r="A95" s="114"/>
      <c r="B95" s="107"/>
      <c r="C95" s="66" t="s">
        <v>321</v>
      </c>
      <c r="D95" s="67"/>
      <c r="E95" s="66" t="s">
        <v>330</v>
      </c>
      <c r="F95" s="67"/>
    </row>
    <row r="96" spans="1:6" ht="16.05" customHeight="1" x14ac:dyDescent="0.3">
      <c r="A96" s="98" t="s">
        <v>147</v>
      </c>
      <c r="B96" s="101" t="s">
        <v>142</v>
      </c>
      <c r="C96" s="72">
        <v>179</v>
      </c>
      <c r="D96" s="59" t="s">
        <v>181</v>
      </c>
      <c r="E96" s="72">
        <v>203</v>
      </c>
      <c r="F96" s="60" t="s">
        <v>181</v>
      </c>
    </row>
    <row r="97" spans="1:6" ht="16.05" customHeight="1" x14ac:dyDescent="0.3">
      <c r="A97" s="99"/>
      <c r="B97" s="102"/>
      <c r="C97" s="73"/>
      <c r="D97" s="57" t="s">
        <v>270</v>
      </c>
      <c r="E97" s="73"/>
      <c r="F97" s="55" t="s">
        <v>270</v>
      </c>
    </row>
    <row r="98" spans="1:6" ht="16.05" customHeight="1" x14ac:dyDescent="0.3">
      <c r="A98" s="99"/>
      <c r="B98" s="102"/>
      <c r="C98" s="74" t="s">
        <v>339</v>
      </c>
      <c r="D98" s="75"/>
      <c r="E98" s="76" t="s">
        <v>331</v>
      </c>
      <c r="F98" s="77"/>
    </row>
    <row r="99" spans="1:6" ht="16.05" customHeight="1" x14ac:dyDescent="0.3">
      <c r="A99" s="100"/>
      <c r="B99" s="103"/>
      <c r="C99" s="66" t="s">
        <v>322</v>
      </c>
      <c r="D99" s="67"/>
      <c r="E99" s="66" t="s">
        <v>332</v>
      </c>
      <c r="F99" s="67"/>
    </row>
    <row r="100" spans="1:6" ht="16.05" customHeight="1" x14ac:dyDescent="0.3">
      <c r="A100" s="98" t="s">
        <v>148</v>
      </c>
      <c r="B100" s="101" t="s">
        <v>143</v>
      </c>
      <c r="C100" s="72">
        <v>236</v>
      </c>
      <c r="D100" s="59" t="s">
        <v>181</v>
      </c>
      <c r="E100" s="72">
        <v>268</v>
      </c>
      <c r="F100" s="60" t="s">
        <v>181</v>
      </c>
    </row>
    <row r="101" spans="1:6" ht="16.05" customHeight="1" x14ac:dyDescent="0.3">
      <c r="A101" s="99"/>
      <c r="B101" s="102"/>
      <c r="C101" s="73"/>
      <c r="D101" s="57" t="s">
        <v>270</v>
      </c>
      <c r="E101" s="73"/>
      <c r="F101" s="55" t="s">
        <v>270</v>
      </c>
    </row>
    <row r="102" spans="1:6" ht="16.05" customHeight="1" x14ac:dyDescent="0.3">
      <c r="A102" s="99"/>
      <c r="B102" s="102"/>
      <c r="C102" s="74" t="s">
        <v>323</v>
      </c>
      <c r="D102" s="75"/>
      <c r="E102" s="76" t="s">
        <v>333</v>
      </c>
      <c r="F102" s="77"/>
    </row>
    <row r="103" spans="1:6" ht="16.05" customHeight="1" x14ac:dyDescent="0.3">
      <c r="A103" s="100"/>
      <c r="B103" s="103"/>
      <c r="C103" s="66" t="s">
        <v>324</v>
      </c>
      <c r="D103" s="67"/>
      <c r="E103" s="66" t="s">
        <v>334</v>
      </c>
      <c r="F103" s="67"/>
    </row>
    <row r="104" spans="1:6" ht="16.05" customHeight="1" x14ac:dyDescent="0.3">
      <c r="A104" s="98" t="s">
        <v>149</v>
      </c>
      <c r="B104" s="145" t="s">
        <v>164</v>
      </c>
      <c r="C104" s="72">
        <v>177</v>
      </c>
      <c r="D104" s="59" t="s">
        <v>181</v>
      </c>
      <c r="E104" s="72">
        <v>205</v>
      </c>
      <c r="F104" s="60" t="s">
        <v>181</v>
      </c>
    </row>
    <row r="105" spans="1:6" ht="16.05" customHeight="1" x14ac:dyDescent="0.3">
      <c r="A105" s="99"/>
      <c r="B105" s="146"/>
      <c r="C105" s="73"/>
      <c r="D105" s="57" t="s">
        <v>270</v>
      </c>
      <c r="E105" s="73"/>
      <c r="F105" s="55" t="s">
        <v>270</v>
      </c>
    </row>
    <row r="106" spans="1:6" ht="16.05" customHeight="1" x14ac:dyDescent="0.3">
      <c r="A106" s="99"/>
      <c r="B106" s="146"/>
      <c r="C106" s="74" t="s">
        <v>325</v>
      </c>
      <c r="D106" s="75"/>
      <c r="E106" s="76" t="s">
        <v>335</v>
      </c>
      <c r="F106" s="77"/>
    </row>
    <row r="107" spans="1:6" ht="16.05" customHeight="1" x14ac:dyDescent="0.3">
      <c r="A107" s="100"/>
      <c r="B107" s="147"/>
      <c r="C107" s="66" t="s">
        <v>326</v>
      </c>
      <c r="D107" s="67"/>
      <c r="E107" s="66" t="s">
        <v>336</v>
      </c>
      <c r="F107" s="67"/>
    </row>
    <row r="108" spans="1:6" ht="16.05" customHeight="1" x14ac:dyDescent="0.3">
      <c r="A108" s="98" t="s">
        <v>163</v>
      </c>
      <c r="B108" s="105" t="str">
        <f>+B84</f>
        <v>Round,   Square</v>
      </c>
      <c r="C108" s="72">
        <v>263</v>
      </c>
      <c r="D108" s="59" t="s">
        <v>181</v>
      </c>
      <c r="E108" s="72">
        <v>285</v>
      </c>
      <c r="F108" s="60" t="s">
        <v>181</v>
      </c>
    </row>
    <row r="109" spans="1:6" ht="16.05" customHeight="1" x14ac:dyDescent="0.3">
      <c r="A109" s="99"/>
      <c r="B109" s="106"/>
      <c r="C109" s="73"/>
      <c r="D109" s="57" t="s">
        <v>270</v>
      </c>
      <c r="E109" s="73"/>
      <c r="F109" s="55" t="s">
        <v>270</v>
      </c>
    </row>
    <row r="110" spans="1:6" ht="16.05" customHeight="1" x14ac:dyDescent="0.3">
      <c r="A110" s="99"/>
      <c r="B110" s="106"/>
      <c r="C110" s="74" t="s">
        <v>316</v>
      </c>
      <c r="D110" s="75"/>
      <c r="E110" s="76" t="s">
        <v>299</v>
      </c>
      <c r="F110" s="77"/>
    </row>
    <row r="111" spans="1:6" ht="16.05" customHeight="1" x14ac:dyDescent="0.3">
      <c r="A111" s="100"/>
      <c r="B111" s="107"/>
      <c r="C111" s="66" t="s">
        <v>317</v>
      </c>
      <c r="D111" s="67"/>
      <c r="E111" s="66" t="s">
        <v>300</v>
      </c>
      <c r="F111" s="67"/>
    </row>
    <row r="112" spans="1:6" s="42" customFormat="1" ht="25.8" customHeight="1" x14ac:dyDescent="0.35">
      <c r="A112" s="97" t="s">
        <v>105</v>
      </c>
      <c r="B112" s="97"/>
      <c r="C112" s="97"/>
      <c r="D112" s="97"/>
      <c r="E112" s="97"/>
      <c r="F112" s="97"/>
    </row>
    <row r="113" spans="1:6" s="42" customFormat="1" ht="34.200000000000003" customHeight="1" x14ac:dyDescent="0.35">
      <c r="A113" s="143" t="s">
        <v>186</v>
      </c>
      <c r="B113" s="143"/>
      <c r="C113" s="143"/>
      <c r="D113" s="143"/>
      <c r="E113" s="143"/>
      <c r="F113" s="143"/>
    </row>
    <row r="114" spans="1:6" s="42" customFormat="1" ht="20.399999999999999" customHeight="1" x14ac:dyDescent="0.35">
      <c r="A114" s="97" t="s">
        <v>185</v>
      </c>
      <c r="B114" s="97"/>
      <c r="C114" s="97"/>
      <c r="D114" s="97"/>
      <c r="E114" s="97"/>
      <c r="F114" s="97"/>
    </row>
    <row r="115" spans="1:6" ht="17.399999999999999" customHeight="1" x14ac:dyDescent="0.3">
      <c r="A115" s="96" t="str">
        <f>+A41</f>
        <v>Salò Art|Design   5575 Kraft Ave SE  Suite 150  Grand Rapids,  MI  49512   616 - 803 - 5746   info@saloartdesign.com</v>
      </c>
      <c r="B115" s="96"/>
      <c r="C115" s="96"/>
      <c r="D115" s="96"/>
      <c r="E115" s="96"/>
      <c r="F115" s="96"/>
    </row>
  </sheetData>
  <mergeCells count="208">
    <mergeCell ref="A73:F73"/>
    <mergeCell ref="A42:F42"/>
    <mergeCell ref="A18:A21"/>
    <mergeCell ref="A41:F41"/>
    <mergeCell ref="A30:A33"/>
    <mergeCell ref="B30:B33"/>
    <mergeCell ref="A26:A29"/>
    <mergeCell ref="A72:F72"/>
    <mergeCell ref="A104:A107"/>
    <mergeCell ref="B104:B107"/>
    <mergeCell ref="B63:B66"/>
    <mergeCell ref="B67:B70"/>
    <mergeCell ref="C63:D64"/>
    <mergeCell ref="C65:F65"/>
    <mergeCell ref="C66:F66"/>
    <mergeCell ref="A67:A68"/>
    <mergeCell ref="C67:C68"/>
    <mergeCell ref="E67:E68"/>
    <mergeCell ref="C69:D69"/>
    <mergeCell ref="E69:F69"/>
    <mergeCell ref="C70:D70"/>
    <mergeCell ref="E70:F70"/>
    <mergeCell ref="A22:A25"/>
    <mergeCell ref="B22:B25"/>
    <mergeCell ref="A44:A46"/>
    <mergeCell ref="A47:A50"/>
    <mergeCell ref="B47:B50"/>
    <mergeCell ref="A1:F1"/>
    <mergeCell ref="A71:F71"/>
    <mergeCell ref="A2:F2"/>
    <mergeCell ref="A6:A9"/>
    <mergeCell ref="B6:B9"/>
    <mergeCell ref="A10:A13"/>
    <mergeCell ref="A14:A17"/>
    <mergeCell ref="B14:B17"/>
    <mergeCell ref="B10:B13"/>
    <mergeCell ref="B18:B21"/>
    <mergeCell ref="B26:B29"/>
    <mergeCell ref="A40:F40"/>
    <mergeCell ref="A38:F38"/>
    <mergeCell ref="B34:B37"/>
    <mergeCell ref="A57:A58"/>
    <mergeCell ref="B55:B58"/>
    <mergeCell ref="A3:A5"/>
    <mergeCell ref="B3:B5"/>
    <mergeCell ref="A51:A54"/>
    <mergeCell ref="B51:B54"/>
    <mergeCell ref="B44:B46"/>
    <mergeCell ref="A92:A95"/>
    <mergeCell ref="A34:A37"/>
    <mergeCell ref="A43:F43"/>
    <mergeCell ref="A59:A62"/>
    <mergeCell ref="B59:B62"/>
    <mergeCell ref="C34:C35"/>
    <mergeCell ref="E34:E35"/>
    <mergeCell ref="C36:D36"/>
    <mergeCell ref="E36:F36"/>
    <mergeCell ref="C37:D37"/>
    <mergeCell ref="E37:F37"/>
    <mergeCell ref="A39:F39"/>
    <mergeCell ref="A75:F75"/>
    <mergeCell ref="A80:A83"/>
    <mergeCell ref="B80:B83"/>
    <mergeCell ref="A76:F76"/>
    <mergeCell ref="A77:A79"/>
    <mergeCell ref="B77:B79"/>
    <mergeCell ref="B84:B87"/>
    <mergeCell ref="A84:A87"/>
    <mergeCell ref="A88:A91"/>
    <mergeCell ref="A115:F115"/>
    <mergeCell ref="A112:F112"/>
    <mergeCell ref="A100:A103"/>
    <mergeCell ref="B100:B103"/>
    <mergeCell ref="A74:F74"/>
    <mergeCell ref="B92:B95"/>
    <mergeCell ref="A96:A99"/>
    <mergeCell ref="B96:B99"/>
    <mergeCell ref="B108:B111"/>
    <mergeCell ref="A108:A111"/>
    <mergeCell ref="C79:D79"/>
    <mergeCell ref="E79:F79"/>
    <mergeCell ref="C77:D78"/>
    <mergeCell ref="E77:F78"/>
    <mergeCell ref="A114:F114"/>
    <mergeCell ref="B88:B91"/>
    <mergeCell ref="C80:C81"/>
    <mergeCell ref="E80:E81"/>
    <mergeCell ref="C82:D82"/>
    <mergeCell ref="E82:F82"/>
    <mergeCell ref="C83:D83"/>
    <mergeCell ref="A113:F113"/>
    <mergeCell ref="C10:C11"/>
    <mergeCell ref="E10:E11"/>
    <mergeCell ref="C13:D13"/>
    <mergeCell ref="E13:F13"/>
    <mergeCell ref="C12:D12"/>
    <mergeCell ref="E12:F12"/>
    <mergeCell ref="C8:D8"/>
    <mergeCell ref="C9:D9"/>
    <mergeCell ref="E3:F4"/>
    <mergeCell ref="E5:F5"/>
    <mergeCell ref="E6:E7"/>
    <mergeCell ref="E8:F8"/>
    <mergeCell ref="E9:F9"/>
    <mergeCell ref="C6:C7"/>
    <mergeCell ref="C3:D4"/>
    <mergeCell ref="C5:D5"/>
    <mergeCell ref="C18:C19"/>
    <mergeCell ref="C20:D20"/>
    <mergeCell ref="E18:E19"/>
    <mergeCell ref="E20:F20"/>
    <mergeCell ref="C21:D21"/>
    <mergeCell ref="E21:F21"/>
    <mergeCell ref="C14:C15"/>
    <mergeCell ref="E14:E15"/>
    <mergeCell ref="C17:D17"/>
    <mergeCell ref="E17:F17"/>
    <mergeCell ref="C16:D16"/>
    <mergeCell ref="E16:F16"/>
    <mergeCell ref="C26:C27"/>
    <mergeCell ref="E26:E27"/>
    <mergeCell ref="C28:D28"/>
    <mergeCell ref="E28:F28"/>
    <mergeCell ref="C29:D29"/>
    <mergeCell ref="E29:F29"/>
    <mergeCell ref="C22:C23"/>
    <mergeCell ref="E22:E23"/>
    <mergeCell ref="C24:D24"/>
    <mergeCell ref="E24:F24"/>
    <mergeCell ref="C25:D25"/>
    <mergeCell ref="E25:F25"/>
    <mergeCell ref="C44:D45"/>
    <mergeCell ref="E44:F45"/>
    <mergeCell ref="C46:D46"/>
    <mergeCell ref="E46:F46"/>
    <mergeCell ref="C30:C31"/>
    <mergeCell ref="E30:E31"/>
    <mergeCell ref="C32:D32"/>
    <mergeCell ref="E32:F32"/>
    <mergeCell ref="C33:D33"/>
    <mergeCell ref="E33:F33"/>
    <mergeCell ref="C51:C52"/>
    <mergeCell ref="E51:E52"/>
    <mergeCell ref="C53:D53"/>
    <mergeCell ref="E53:F53"/>
    <mergeCell ref="C54:D54"/>
    <mergeCell ref="E54:F54"/>
    <mergeCell ref="C47:C48"/>
    <mergeCell ref="E47:E48"/>
    <mergeCell ref="C49:D49"/>
    <mergeCell ref="E49:F49"/>
    <mergeCell ref="C50:D50"/>
    <mergeCell ref="E50:F50"/>
    <mergeCell ref="C59:C60"/>
    <mergeCell ref="E59:E60"/>
    <mergeCell ref="C61:D61"/>
    <mergeCell ref="E61:F61"/>
    <mergeCell ref="C62:D62"/>
    <mergeCell ref="E62:F62"/>
    <mergeCell ref="A55:A56"/>
    <mergeCell ref="C55:D56"/>
    <mergeCell ref="C57:F57"/>
    <mergeCell ref="C58:F58"/>
    <mergeCell ref="C87:D87"/>
    <mergeCell ref="E87:F87"/>
    <mergeCell ref="C88:C89"/>
    <mergeCell ref="E88:E89"/>
    <mergeCell ref="C90:D90"/>
    <mergeCell ref="E90:F90"/>
    <mergeCell ref="E83:F83"/>
    <mergeCell ref="C84:C85"/>
    <mergeCell ref="E84:E85"/>
    <mergeCell ref="C86:D86"/>
    <mergeCell ref="E86:F86"/>
    <mergeCell ref="C96:C97"/>
    <mergeCell ref="E96:E97"/>
    <mergeCell ref="C98:D98"/>
    <mergeCell ref="E98:F98"/>
    <mergeCell ref="C91:D91"/>
    <mergeCell ref="E91:F91"/>
    <mergeCell ref="C92:C93"/>
    <mergeCell ref="E92:E93"/>
    <mergeCell ref="C94:D94"/>
    <mergeCell ref="E94:F94"/>
    <mergeCell ref="C111:D111"/>
    <mergeCell ref="E111:F111"/>
    <mergeCell ref="A63:A64"/>
    <mergeCell ref="A65:A66"/>
    <mergeCell ref="C107:D107"/>
    <mergeCell ref="E107:F107"/>
    <mergeCell ref="C108:C109"/>
    <mergeCell ref="E108:E109"/>
    <mergeCell ref="C110:D110"/>
    <mergeCell ref="E110:F110"/>
    <mergeCell ref="C103:D103"/>
    <mergeCell ref="E103:F103"/>
    <mergeCell ref="C104:C105"/>
    <mergeCell ref="E104:E105"/>
    <mergeCell ref="C106:D106"/>
    <mergeCell ref="E106:F106"/>
    <mergeCell ref="C99:D99"/>
    <mergeCell ref="E99:F99"/>
    <mergeCell ref="C100:C101"/>
    <mergeCell ref="E100:E101"/>
    <mergeCell ref="C102:D102"/>
    <mergeCell ref="E102:F102"/>
    <mergeCell ref="C95:D95"/>
    <mergeCell ref="E95:F95"/>
  </mergeCells>
  <printOptions horizontalCentered="1"/>
  <pageMargins left="0.6" right="0.25" top="0.25" bottom="0" header="0.05" footer="0.2"/>
  <pageSetup orientation="portrait" r:id="rId1"/>
  <headerFooter scaleWithDoc="0">
    <oddFooter>&amp;RPage &amp;P of &amp;N</oddFooter>
  </headerFooter>
  <rowBreaks count="2" manualBreakCount="2">
    <brk id="41" max="16383" man="1"/>
    <brk id="7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45C0-CB79-479F-9FEF-7193FD1183C1}">
  <dimension ref="A1:P50"/>
  <sheetViews>
    <sheetView topLeftCell="A32" workbookViewId="0">
      <selection activeCell="E47" sqref="E47"/>
    </sheetView>
  </sheetViews>
  <sheetFormatPr defaultRowHeight="14.4" x14ac:dyDescent="0.3"/>
  <cols>
    <col min="1" max="1" width="3.21875" customWidth="1"/>
    <col min="2" max="2" width="9.21875" customWidth="1"/>
    <col min="3" max="3" width="13.6640625" customWidth="1"/>
    <col min="4" max="4" width="1.33203125" customWidth="1"/>
    <col min="5" max="5" width="11" customWidth="1"/>
    <col min="6" max="6" width="20.109375" customWidth="1"/>
    <col min="7" max="7" width="1.77734375" customWidth="1"/>
    <col min="8" max="8" width="8.88671875" customWidth="1"/>
    <col min="9" max="9" width="19.88671875" customWidth="1"/>
    <col min="10" max="10" width="15.5546875" customWidth="1"/>
  </cols>
  <sheetData>
    <row r="1" spans="1:16" ht="19.95" customHeight="1" x14ac:dyDescent="0.3">
      <c r="E1" s="149" t="s">
        <v>263</v>
      </c>
      <c r="F1" s="149"/>
      <c r="G1" s="149"/>
      <c r="H1" s="149"/>
      <c r="I1" s="149"/>
    </row>
    <row r="2" spans="1:16" ht="19.95" customHeight="1" x14ac:dyDescent="0.3">
      <c r="E2" s="149" t="s">
        <v>264</v>
      </c>
      <c r="F2" s="149"/>
      <c r="G2" s="149"/>
      <c r="H2" s="149"/>
      <c r="I2" s="149"/>
    </row>
    <row r="3" spans="1:16" ht="19.95" customHeight="1" x14ac:dyDescent="0.3">
      <c r="E3" s="149" t="s">
        <v>265</v>
      </c>
      <c r="F3" s="149"/>
      <c r="G3" s="149"/>
      <c r="H3" s="149"/>
      <c r="I3" s="149"/>
    </row>
    <row r="4" spans="1:16" ht="16.2" customHeight="1" x14ac:dyDescent="0.3">
      <c r="B4" s="41"/>
      <c r="C4" s="152" t="s">
        <v>250</v>
      </c>
      <c r="D4" s="152"/>
      <c r="E4" s="152"/>
      <c r="F4" s="152"/>
      <c r="G4" s="152"/>
      <c r="H4" s="152"/>
      <c r="I4" s="152"/>
    </row>
    <row r="5" spans="1:16" ht="33" customHeight="1" x14ac:dyDescent="0.4">
      <c r="A5" s="41"/>
      <c r="B5" s="150" t="s">
        <v>236</v>
      </c>
      <c r="C5" s="150"/>
      <c r="D5" s="150"/>
      <c r="E5" s="150"/>
      <c r="F5" s="47" t="s">
        <v>237</v>
      </c>
      <c r="G5" s="49" t="s">
        <v>262</v>
      </c>
      <c r="H5" s="45"/>
      <c r="I5" s="50"/>
    </row>
    <row r="6" spans="1:16" ht="10.199999999999999" customHeight="1" x14ac:dyDescent="0.3">
      <c r="G6" s="155"/>
      <c r="H6" s="155"/>
    </row>
    <row r="7" spans="1:16" x14ac:dyDescent="0.3">
      <c r="A7" s="48" t="s">
        <v>244</v>
      </c>
      <c r="B7" t="s">
        <v>152</v>
      </c>
      <c r="G7" s="96" t="s">
        <v>153</v>
      </c>
      <c r="H7" s="96"/>
    </row>
    <row r="8" spans="1:16" x14ac:dyDescent="0.3">
      <c r="A8" s="48" t="s">
        <v>245</v>
      </c>
      <c r="B8" t="s">
        <v>256</v>
      </c>
      <c r="G8" s="96" t="s">
        <v>168</v>
      </c>
      <c r="H8" s="96"/>
    </row>
    <row r="9" spans="1:16" x14ac:dyDescent="0.3">
      <c r="A9" s="48" t="s">
        <v>246</v>
      </c>
      <c r="B9" t="s">
        <v>255</v>
      </c>
      <c r="G9" s="96" t="s">
        <v>154</v>
      </c>
      <c r="H9" s="96"/>
    </row>
    <row r="10" spans="1:16" x14ac:dyDescent="0.3">
      <c r="A10" s="48" t="s">
        <v>247</v>
      </c>
      <c r="B10" t="s">
        <v>252</v>
      </c>
      <c r="G10" s="96" t="s">
        <v>155</v>
      </c>
      <c r="H10" s="96"/>
    </row>
    <row r="11" spans="1:16" x14ac:dyDescent="0.3">
      <c r="A11" s="48" t="s">
        <v>248</v>
      </c>
      <c r="B11" t="s">
        <v>253</v>
      </c>
      <c r="G11" s="156" t="s">
        <v>204</v>
      </c>
      <c r="H11" s="156"/>
    </row>
    <row r="12" spans="1:16" x14ac:dyDescent="0.3">
      <c r="A12" s="48" t="s">
        <v>249</v>
      </c>
      <c r="B12" t="s">
        <v>254</v>
      </c>
      <c r="G12" s="96" t="s">
        <v>156</v>
      </c>
      <c r="H12" s="96"/>
    </row>
    <row r="14" spans="1:16" x14ac:dyDescent="0.3">
      <c r="B14" s="157" t="s">
        <v>192</v>
      </c>
      <c r="C14" s="157"/>
      <c r="E14" s="157" t="s">
        <v>206</v>
      </c>
      <c r="F14" s="157"/>
      <c r="H14" s="157" t="s">
        <v>207</v>
      </c>
      <c r="I14" s="157"/>
    </row>
    <row r="15" spans="1:16" x14ac:dyDescent="0.3">
      <c r="B15" s="6" t="s">
        <v>195</v>
      </c>
      <c r="C15" t="s">
        <v>196</v>
      </c>
      <c r="E15" s="6" t="s">
        <v>157</v>
      </c>
      <c r="F15" t="s">
        <v>150</v>
      </c>
      <c r="H15" s="6" t="s">
        <v>157</v>
      </c>
      <c r="I15" t="s">
        <v>150</v>
      </c>
    </row>
    <row r="16" spans="1:16" ht="15.6" customHeight="1" x14ac:dyDescent="0.3">
      <c r="B16" s="6" t="s">
        <v>193</v>
      </c>
      <c r="C16" t="s">
        <v>194</v>
      </c>
      <c r="E16" s="6" t="s">
        <v>219</v>
      </c>
      <c r="F16" t="s">
        <v>174</v>
      </c>
      <c r="H16" s="6" t="s">
        <v>219</v>
      </c>
      <c r="I16" t="s">
        <v>174</v>
      </c>
      <c r="M16" s="46"/>
      <c r="N16" s="46"/>
      <c r="O16" s="46"/>
      <c r="P16" s="46"/>
    </row>
    <row r="17" spans="2:16" ht="14.4" customHeight="1" x14ac:dyDescent="0.3">
      <c r="B17" s="6" t="s">
        <v>197</v>
      </c>
      <c r="C17" t="s">
        <v>167</v>
      </c>
      <c r="E17" s="6" t="s">
        <v>208</v>
      </c>
      <c r="F17" t="s">
        <v>209</v>
      </c>
      <c r="H17" s="6" t="s">
        <v>208</v>
      </c>
      <c r="I17" t="s">
        <v>209</v>
      </c>
      <c r="M17" s="46"/>
      <c r="N17" s="46"/>
      <c r="O17" s="46"/>
      <c r="P17" s="46"/>
    </row>
    <row r="18" spans="2:16" ht="14.4" customHeight="1" x14ac:dyDescent="0.3">
      <c r="B18" s="6" t="s">
        <v>198</v>
      </c>
      <c r="C18" t="s">
        <v>199</v>
      </c>
      <c r="E18" s="6" t="s">
        <v>213</v>
      </c>
      <c r="F18" t="s">
        <v>214</v>
      </c>
      <c r="H18" s="6" t="s">
        <v>213</v>
      </c>
      <c r="I18" t="s">
        <v>214</v>
      </c>
      <c r="M18" s="46"/>
      <c r="N18" s="46"/>
      <c r="O18" s="46"/>
      <c r="P18" s="46"/>
    </row>
    <row r="19" spans="2:16" ht="14.4" customHeight="1" x14ac:dyDescent="0.3">
      <c r="B19" s="6" t="s">
        <v>200</v>
      </c>
      <c r="C19" t="s">
        <v>201</v>
      </c>
      <c r="E19" s="6" t="s">
        <v>170</v>
      </c>
      <c r="F19" t="s">
        <v>210</v>
      </c>
      <c r="H19" s="6" t="s">
        <v>170</v>
      </c>
      <c r="I19" t="s">
        <v>210</v>
      </c>
      <c r="M19" s="46"/>
      <c r="N19" s="46"/>
      <c r="O19" s="46"/>
      <c r="P19" s="46"/>
    </row>
    <row r="20" spans="2:16" ht="14.4" customHeight="1" x14ac:dyDescent="0.3">
      <c r="B20" s="6" t="s">
        <v>202</v>
      </c>
      <c r="C20" t="s">
        <v>203</v>
      </c>
      <c r="E20" s="6" t="s">
        <v>211</v>
      </c>
      <c r="F20" t="s">
        <v>212</v>
      </c>
      <c r="H20" s="6" t="s">
        <v>211</v>
      </c>
      <c r="I20" t="s">
        <v>212</v>
      </c>
      <c r="M20" s="46"/>
      <c r="N20" s="46"/>
      <c r="O20" s="46"/>
      <c r="P20" s="46"/>
    </row>
    <row r="21" spans="2:16" x14ac:dyDescent="0.3">
      <c r="B21" s="6" t="s">
        <v>204</v>
      </c>
      <c r="C21" t="s">
        <v>205</v>
      </c>
      <c r="E21" s="6" t="s">
        <v>215</v>
      </c>
      <c r="F21" t="s">
        <v>216</v>
      </c>
      <c r="H21" s="6" t="s">
        <v>215</v>
      </c>
      <c r="I21" t="s">
        <v>216</v>
      </c>
    </row>
    <row r="22" spans="2:16" x14ac:dyDescent="0.3">
      <c r="E22" s="6" t="s">
        <v>217</v>
      </c>
      <c r="F22" t="s">
        <v>218</v>
      </c>
      <c r="H22" s="6" t="s">
        <v>217</v>
      </c>
      <c r="I22" t="s">
        <v>218</v>
      </c>
    </row>
    <row r="23" spans="2:16" x14ac:dyDescent="0.3">
      <c r="E23" s="153" t="s">
        <v>258</v>
      </c>
      <c r="F23" s="154"/>
      <c r="G23" s="154"/>
      <c r="H23" s="6"/>
    </row>
    <row r="24" spans="2:16" ht="14.4" customHeight="1" x14ac:dyDescent="0.3">
      <c r="E24" s="6" t="s">
        <v>220</v>
      </c>
      <c r="F24" t="s">
        <v>221</v>
      </c>
      <c r="H24" s="6"/>
    </row>
    <row r="25" spans="2:16" ht="13.95" customHeight="1" x14ac:dyDescent="0.3">
      <c r="E25" s="6" t="s">
        <v>223</v>
      </c>
      <c r="F25" t="s">
        <v>222</v>
      </c>
      <c r="H25" s="6"/>
    </row>
    <row r="26" spans="2:16" ht="13.95" customHeight="1" x14ac:dyDescent="0.3">
      <c r="E26" s="53" t="s">
        <v>257</v>
      </c>
      <c r="H26" s="6"/>
    </row>
    <row r="27" spans="2:16" ht="13.95" customHeight="1" x14ac:dyDescent="0.3">
      <c r="E27" s="6" t="s">
        <v>225</v>
      </c>
      <c r="F27" t="s">
        <v>230</v>
      </c>
    </row>
    <row r="28" spans="2:16" ht="13.95" customHeight="1" x14ac:dyDescent="0.3">
      <c r="E28" s="6" t="s">
        <v>226</v>
      </c>
      <c r="F28" t="s">
        <v>231</v>
      </c>
    </row>
    <row r="29" spans="2:16" ht="13.95" customHeight="1" x14ac:dyDescent="0.3">
      <c r="E29" s="6" t="s">
        <v>224</v>
      </c>
      <c r="F29" t="s">
        <v>235</v>
      </c>
    </row>
    <row r="30" spans="2:16" ht="13.95" customHeight="1" x14ac:dyDescent="0.3">
      <c r="E30" s="6" t="s">
        <v>228</v>
      </c>
      <c r="F30" t="s">
        <v>232</v>
      </c>
    </row>
    <row r="31" spans="2:16" ht="13.95" customHeight="1" x14ac:dyDescent="0.3">
      <c r="E31" s="6" t="s">
        <v>229</v>
      </c>
      <c r="F31" t="s">
        <v>233</v>
      </c>
    </row>
    <row r="32" spans="2:16" ht="13.95" customHeight="1" x14ac:dyDescent="0.3">
      <c r="E32" s="6" t="s">
        <v>227</v>
      </c>
      <c r="F32" t="s">
        <v>234</v>
      </c>
      <c r="I32" s="41"/>
    </row>
    <row r="33" spans="1:9" ht="13.95" customHeight="1" x14ac:dyDescent="0.3">
      <c r="E33" s="6"/>
      <c r="I33" s="41"/>
    </row>
    <row r="34" spans="1:9" ht="27.6" customHeight="1" x14ac:dyDescent="0.3">
      <c r="A34" s="41"/>
      <c r="B34" s="151" t="s">
        <v>239</v>
      </c>
      <c r="C34" s="151"/>
      <c r="D34" s="151"/>
      <c r="E34" s="151"/>
      <c r="F34" s="47" t="s">
        <v>237</v>
      </c>
      <c r="H34" s="51" t="s">
        <v>261</v>
      </c>
      <c r="I34" s="52"/>
    </row>
    <row r="35" spans="1:9" ht="18.600000000000001" customHeight="1" x14ac:dyDescent="0.3">
      <c r="A35" s="48" t="s">
        <v>244</v>
      </c>
      <c r="B35" t="s">
        <v>191</v>
      </c>
      <c r="H35" s="6">
        <v>1</v>
      </c>
    </row>
    <row r="36" spans="1:9" x14ac:dyDescent="0.3">
      <c r="A36" s="48" t="s">
        <v>245</v>
      </c>
      <c r="B36" t="s">
        <v>169</v>
      </c>
      <c r="H36" s="6" t="s">
        <v>155</v>
      </c>
    </row>
    <row r="37" spans="1:9" x14ac:dyDescent="0.3">
      <c r="A37" s="48" t="s">
        <v>246</v>
      </c>
      <c r="B37" t="s">
        <v>240</v>
      </c>
      <c r="H37" s="6">
        <v>1</v>
      </c>
    </row>
    <row r="38" spans="1:9" x14ac:dyDescent="0.3">
      <c r="A38" s="48" t="s">
        <v>247</v>
      </c>
      <c r="B38" t="s">
        <v>171</v>
      </c>
      <c r="H38" s="6" t="s">
        <v>170</v>
      </c>
    </row>
    <row r="39" spans="1:9" x14ac:dyDescent="0.3">
      <c r="A39" s="48" t="s">
        <v>248</v>
      </c>
      <c r="B39" t="s">
        <v>190</v>
      </c>
      <c r="H39" s="6" t="s">
        <v>170</v>
      </c>
    </row>
    <row r="41" spans="1:9" ht="22.2" customHeight="1" x14ac:dyDescent="0.3">
      <c r="B41" s="157" t="s">
        <v>238</v>
      </c>
      <c r="C41" s="157"/>
      <c r="E41" s="157" t="s">
        <v>241</v>
      </c>
      <c r="F41" s="157"/>
    </row>
    <row r="42" spans="1:9" ht="5.4" customHeight="1" x14ac:dyDescent="0.3"/>
    <row r="43" spans="1:9" x14ac:dyDescent="0.3">
      <c r="B43" t="s">
        <v>195</v>
      </c>
      <c r="C43" t="s">
        <v>267</v>
      </c>
      <c r="E43" s="6" t="s">
        <v>213</v>
      </c>
      <c r="F43" t="s">
        <v>214</v>
      </c>
    </row>
    <row r="44" spans="1:9" x14ac:dyDescent="0.3">
      <c r="B44" t="s">
        <v>197</v>
      </c>
      <c r="C44" t="s">
        <v>167</v>
      </c>
      <c r="E44" s="6" t="s">
        <v>170</v>
      </c>
      <c r="F44" t="s">
        <v>210</v>
      </c>
    </row>
    <row r="45" spans="1:9" x14ac:dyDescent="0.3">
      <c r="B45" t="s">
        <v>242</v>
      </c>
      <c r="C45" t="s">
        <v>243</v>
      </c>
      <c r="E45" s="6" t="s">
        <v>217</v>
      </c>
      <c r="F45" t="s">
        <v>218</v>
      </c>
    </row>
    <row r="46" spans="1:9" x14ac:dyDescent="0.3">
      <c r="B46" t="s">
        <v>208</v>
      </c>
      <c r="C46" t="s">
        <v>209</v>
      </c>
    </row>
    <row r="47" spans="1:9" x14ac:dyDescent="0.3">
      <c r="B47" t="s">
        <v>213</v>
      </c>
      <c r="C47" t="s">
        <v>214</v>
      </c>
    </row>
    <row r="48" spans="1:9" x14ac:dyDescent="0.3">
      <c r="B48" t="s">
        <v>170</v>
      </c>
      <c r="C48" t="s">
        <v>210</v>
      </c>
    </row>
    <row r="49" spans="2:3" x14ac:dyDescent="0.3">
      <c r="B49" t="s">
        <v>211</v>
      </c>
      <c r="C49" t="s">
        <v>212</v>
      </c>
    </row>
    <row r="50" spans="2:3" x14ac:dyDescent="0.3">
      <c r="B50" t="s">
        <v>217</v>
      </c>
      <c r="C50" t="s">
        <v>218</v>
      </c>
    </row>
  </sheetData>
  <mergeCells count="19">
    <mergeCell ref="B41:C41"/>
    <mergeCell ref="E41:F41"/>
    <mergeCell ref="B14:C14"/>
    <mergeCell ref="E14:F14"/>
    <mergeCell ref="H14:I14"/>
    <mergeCell ref="E1:I1"/>
    <mergeCell ref="E2:I2"/>
    <mergeCell ref="E3:I3"/>
    <mergeCell ref="B5:E5"/>
    <mergeCell ref="B34:E34"/>
    <mergeCell ref="C4:I4"/>
    <mergeCell ref="E23:G23"/>
    <mergeCell ref="G12:H12"/>
    <mergeCell ref="G6:H6"/>
    <mergeCell ref="G7:H7"/>
    <mergeCell ref="G8:H8"/>
    <mergeCell ref="G9:H9"/>
    <mergeCell ref="G10:H10"/>
    <mergeCell ref="G11:H11"/>
  </mergeCells>
  <printOptions horizontalCentered="1"/>
  <pageMargins left="0.45" right="0.2" top="0.25" bottom="0.2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2582-B92B-45D2-9D88-14AC0188F207}">
  <dimension ref="A1:K78"/>
  <sheetViews>
    <sheetView topLeftCell="A66" workbookViewId="0">
      <selection activeCell="E73" sqref="E73"/>
    </sheetView>
  </sheetViews>
  <sheetFormatPr defaultRowHeight="14.4" x14ac:dyDescent="0.3"/>
  <cols>
    <col min="1" max="1" width="8.88671875" style="6"/>
    <col min="2" max="2" width="38.33203125" style="6" customWidth="1"/>
    <col min="3" max="3" width="32.44140625" style="6" customWidth="1"/>
    <col min="4" max="4" width="14.33203125" style="17" customWidth="1"/>
    <col min="5" max="5" width="10.88671875" style="40" customWidth="1"/>
    <col min="6" max="6" width="10.6640625" style="34" customWidth="1"/>
    <col min="7" max="7" width="10.6640625" style="34" hidden="1" customWidth="1"/>
  </cols>
  <sheetData>
    <row r="1" spans="1:11" ht="42.6" customHeight="1" x14ac:dyDescent="0.3">
      <c r="A1" s="65" t="s">
        <v>77</v>
      </c>
      <c r="B1" s="65"/>
      <c r="C1" s="65"/>
      <c r="D1" s="65"/>
      <c r="E1" s="65"/>
      <c r="F1" s="65"/>
      <c r="G1"/>
    </row>
    <row r="2" spans="1:11" ht="32.4" customHeight="1" x14ac:dyDescent="0.3">
      <c r="A2" s="35" t="s">
        <v>2</v>
      </c>
      <c r="B2" s="11" t="s">
        <v>1</v>
      </c>
      <c r="C2" s="11" t="s">
        <v>70</v>
      </c>
      <c r="D2" s="29" t="s">
        <v>107</v>
      </c>
      <c r="E2" s="30" t="s">
        <v>133</v>
      </c>
      <c r="F2" s="30" t="s">
        <v>134</v>
      </c>
      <c r="G2" s="30" t="s">
        <v>109</v>
      </c>
    </row>
    <row r="3" spans="1:11" s="1" customFormat="1" ht="31.2" customHeight="1" x14ac:dyDescent="0.3">
      <c r="A3" s="3" t="s">
        <v>7</v>
      </c>
      <c r="B3" s="9" t="s">
        <v>117</v>
      </c>
      <c r="C3" s="3" t="s">
        <v>16</v>
      </c>
      <c r="D3" s="15">
        <v>350.2</v>
      </c>
      <c r="E3" s="38">
        <v>25</v>
      </c>
      <c r="F3" s="31">
        <v>45</v>
      </c>
      <c r="G3" s="31">
        <v>45</v>
      </c>
      <c r="H3" s="8"/>
      <c r="I3" s="23"/>
      <c r="J3" s="8"/>
      <c r="K3" s="8"/>
    </row>
    <row r="4" spans="1:11" s="1" customFormat="1" ht="43.95" customHeight="1" x14ac:dyDescent="0.3">
      <c r="A4" s="3" t="s">
        <v>7</v>
      </c>
      <c r="B4" s="9" t="s">
        <v>117</v>
      </c>
      <c r="C4" s="10" t="s">
        <v>6</v>
      </c>
      <c r="D4" s="15">
        <v>368.9</v>
      </c>
      <c r="E4" s="38">
        <v>393.9</v>
      </c>
      <c r="F4" s="31">
        <v>416.9</v>
      </c>
      <c r="G4" s="31">
        <v>48</v>
      </c>
      <c r="H4" s="8"/>
      <c r="I4" s="8"/>
      <c r="J4" s="8"/>
      <c r="K4" s="8"/>
    </row>
    <row r="5" spans="1:11" s="1" customFormat="1" ht="31.2" customHeight="1" x14ac:dyDescent="0.3">
      <c r="A5" s="3" t="s">
        <v>7</v>
      </c>
      <c r="B5" s="9" t="s">
        <v>117</v>
      </c>
      <c r="C5" s="3" t="s">
        <v>14</v>
      </c>
      <c r="D5" s="15">
        <v>406.3</v>
      </c>
      <c r="E5" s="38">
        <v>431.3</v>
      </c>
      <c r="F5" s="31">
        <v>456.3</v>
      </c>
      <c r="G5" s="31">
        <v>50</v>
      </c>
      <c r="H5" s="8"/>
      <c r="I5" s="8"/>
      <c r="J5" s="8"/>
      <c r="K5" s="8"/>
    </row>
    <row r="6" spans="1:11" s="1" customFormat="1" ht="31.2" customHeight="1" x14ac:dyDescent="0.3">
      <c r="A6" s="3" t="s">
        <v>7</v>
      </c>
      <c r="B6" s="9" t="s">
        <v>118</v>
      </c>
      <c r="C6" s="3" t="s">
        <v>16</v>
      </c>
      <c r="D6" s="15">
        <v>382.5</v>
      </c>
      <c r="E6" s="38">
        <v>407.5</v>
      </c>
      <c r="F6" s="31">
        <v>427.5</v>
      </c>
      <c r="G6" s="31">
        <v>45</v>
      </c>
      <c r="H6" s="8"/>
      <c r="I6" s="8"/>
      <c r="J6" s="8"/>
      <c r="K6" s="8"/>
    </row>
    <row r="7" spans="1:11" s="1" customFormat="1" ht="43.95" customHeight="1" x14ac:dyDescent="0.3">
      <c r="A7" s="3" t="s">
        <v>7</v>
      </c>
      <c r="B7" s="9" t="s">
        <v>118</v>
      </c>
      <c r="C7" s="10" t="s">
        <v>6</v>
      </c>
      <c r="D7" s="15">
        <v>401.2</v>
      </c>
      <c r="E7" s="38">
        <v>426.2</v>
      </c>
      <c r="F7" s="31">
        <v>449.2</v>
      </c>
      <c r="G7" s="31">
        <v>48</v>
      </c>
      <c r="H7" s="8"/>
      <c r="I7" s="8"/>
      <c r="J7" s="8"/>
      <c r="K7" s="8"/>
    </row>
    <row r="8" spans="1:11" s="1" customFormat="1" ht="31.2" customHeight="1" x14ac:dyDescent="0.3">
      <c r="A8" s="3" t="s">
        <v>7</v>
      </c>
      <c r="B8" s="9" t="s">
        <v>118</v>
      </c>
      <c r="C8" s="3" t="s">
        <v>14</v>
      </c>
      <c r="D8" s="15">
        <v>442</v>
      </c>
      <c r="E8" s="38">
        <v>467</v>
      </c>
      <c r="F8" s="31">
        <v>492</v>
      </c>
      <c r="G8" s="31">
        <v>50</v>
      </c>
      <c r="H8" s="8"/>
      <c r="I8" s="8"/>
      <c r="J8" s="8"/>
      <c r="K8" s="8"/>
    </row>
    <row r="9" spans="1:11" s="1" customFormat="1" ht="31.2" customHeight="1" x14ac:dyDescent="0.3">
      <c r="A9" s="3" t="s">
        <v>7</v>
      </c>
      <c r="B9" s="9" t="s">
        <v>119</v>
      </c>
      <c r="C9" s="3" t="s">
        <v>16</v>
      </c>
      <c r="D9" s="15">
        <v>372.3</v>
      </c>
      <c r="E9" s="38">
        <v>397.3</v>
      </c>
      <c r="F9" s="31">
        <v>417.3</v>
      </c>
      <c r="G9" s="31">
        <v>45</v>
      </c>
      <c r="H9" s="8"/>
      <c r="I9" s="8"/>
      <c r="J9" s="8"/>
      <c r="K9" s="8"/>
    </row>
    <row r="10" spans="1:11" s="1" customFormat="1" ht="43.95" customHeight="1" x14ac:dyDescent="0.3">
      <c r="A10" s="3" t="s">
        <v>7</v>
      </c>
      <c r="B10" s="9" t="s">
        <v>119</v>
      </c>
      <c r="C10" s="10" t="s">
        <v>6</v>
      </c>
      <c r="D10" s="15">
        <v>392.7</v>
      </c>
      <c r="E10" s="38">
        <v>417.7</v>
      </c>
      <c r="F10" s="31">
        <v>440.7</v>
      </c>
      <c r="G10" s="31">
        <v>48</v>
      </c>
      <c r="H10" s="8"/>
      <c r="I10" s="8"/>
      <c r="J10" s="8"/>
      <c r="K10" s="8"/>
    </row>
    <row r="11" spans="1:11" s="1" customFormat="1" ht="31.2" customHeight="1" x14ac:dyDescent="0.3">
      <c r="A11" s="3" t="s">
        <v>7</v>
      </c>
      <c r="B11" s="9" t="s">
        <v>119</v>
      </c>
      <c r="C11" s="3" t="s">
        <v>14</v>
      </c>
      <c r="D11" s="15">
        <v>431.8</v>
      </c>
      <c r="E11" s="38">
        <v>456.8</v>
      </c>
      <c r="F11" s="31">
        <v>481.8</v>
      </c>
      <c r="G11" s="31">
        <v>50</v>
      </c>
      <c r="H11" s="8"/>
      <c r="I11" s="8"/>
      <c r="J11" s="8"/>
      <c r="K11" s="8"/>
    </row>
    <row r="12" spans="1:11" s="1" customFormat="1" ht="31.2" customHeight="1" x14ac:dyDescent="0.3">
      <c r="A12" s="3" t="s">
        <v>7</v>
      </c>
      <c r="B12" s="9" t="s">
        <v>120</v>
      </c>
      <c r="C12" s="3" t="s">
        <v>16</v>
      </c>
      <c r="D12" s="15">
        <v>341.7</v>
      </c>
      <c r="E12" s="38">
        <v>366.7</v>
      </c>
      <c r="F12" s="31">
        <v>386.7</v>
      </c>
      <c r="G12" s="31">
        <v>45</v>
      </c>
      <c r="H12" s="8"/>
      <c r="I12" s="8"/>
      <c r="J12" s="8"/>
      <c r="K12" s="8"/>
    </row>
    <row r="13" spans="1:11" s="1" customFormat="1" ht="43.95" customHeight="1" x14ac:dyDescent="0.3">
      <c r="A13" s="3" t="s">
        <v>7</v>
      </c>
      <c r="B13" s="9" t="s">
        <v>120</v>
      </c>
      <c r="C13" s="10" t="s">
        <v>6</v>
      </c>
      <c r="D13" s="15">
        <v>358.7</v>
      </c>
      <c r="E13" s="38">
        <v>383.7</v>
      </c>
      <c r="F13" s="31">
        <v>406.7</v>
      </c>
      <c r="G13" s="31">
        <v>48</v>
      </c>
      <c r="H13" s="8"/>
      <c r="I13" s="8"/>
      <c r="J13" s="8"/>
      <c r="K13" s="8"/>
    </row>
    <row r="14" spans="1:11" s="1" customFormat="1" ht="31.2" customHeight="1" x14ac:dyDescent="0.3">
      <c r="A14" s="3" t="s">
        <v>7</v>
      </c>
      <c r="B14" s="9" t="s">
        <v>120</v>
      </c>
      <c r="C14" s="3" t="s">
        <v>14</v>
      </c>
      <c r="D14" s="15">
        <v>394.4</v>
      </c>
      <c r="E14" s="38">
        <v>419.4</v>
      </c>
      <c r="F14" s="31">
        <v>444.4</v>
      </c>
      <c r="G14" s="31">
        <v>50</v>
      </c>
      <c r="H14" s="8"/>
      <c r="I14" s="8"/>
      <c r="J14" s="8"/>
      <c r="K14" s="8"/>
    </row>
    <row r="15" spans="1:11" s="1" customFormat="1" ht="21" customHeight="1" x14ac:dyDescent="0.3">
      <c r="A15" s="22"/>
      <c r="B15" s="28"/>
      <c r="C15" s="22"/>
      <c r="D15" s="24"/>
      <c r="E15" s="39"/>
      <c r="F15" s="32"/>
      <c r="G15" s="32"/>
      <c r="H15" s="8"/>
      <c r="I15" s="8"/>
      <c r="J15" s="8"/>
      <c r="K15" s="8"/>
    </row>
    <row r="16" spans="1:11" s="1" customFormat="1" ht="40.200000000000003" customHeight="1" x14ac:dyDescent="0.3">
      <c r="A16" s="65" t="s">
        <v>77</v>
      </c>
      <c r="B16" s="65"/>
      <c r="C16" s="65"/>
      <c r="D16" s="65"/>
      <c r="E16" s="65"/>
      <c r="F16" s="65"/>
      <c r="G16" s="8"/>
      <c r="H16" s="8"/>
      <c r="I16" s="8"/>
      <c r="J16" s="8"/>
      <c r="K16" s="8"/>
    </row>
    <row r="17" spans="1:11" s="1" customFormat="1" ht="31.2" customHeight="1" x14ac:dyDescent="0.3">
      <c r="A17" s="35" t="s">
        <v>2</v>
      </c>
      <c r="B17" s="11" t="s">
        <v>1</v>
      </c>
      <c r="C17" s="11" t="s">
        <v>70</v>
      </c>
      <c r="D17" s="29" t="s">
        <v>107</v>
      </c>
      <c r="E17" s="30" t="s">
        <v>108</v>
      </c>
      <c r="F17" s="30" t="s">
        <v>110</v>
      </c>
      <c r="G17" s="30" t="s">
        <v>103</v>
      </c>
      <c r="H17" s="8"/>
      <c r="I17" s="8"/>
      <c r="J17" s="8"/>
      <c r="K17" s="8"/>
    </row>
    <row r="18" spans="1:11" s="1" customFormat="1" ht="31.2" customHeight="1" x14ac:dyDescent="0.3">
      <c r="A18" s="3" t="s">
        <v>7</v>
      </c>
      <c r="B18" s="9" t="s">
        <v>121</v>
      </c>
      <c r="C18" s="3" t="s">
        <v>16</v>
      </c>
      <c r="D18" s="15">
        <v>316.2</v>
      </c>
      <c r="E18" s="38">
        <v>341.2</v>
      </c>
      <c r="F18" s="31">
        <v>361.2</v>
      </c>
      <c r="G18" s="31">
        <v>45</v>
      </c>
      <c r="H18" s="8"/>
      <c r="I18" s="8"/>
      <c r="J18" s="8"/>
      <c r="K18" s="8"/>
    </row>
    <row r="19" spans="1:11" s="1" customFormat="1" ht="47.4" customHeight="1" x14ac:dyDescent="0.3">
      <c r="A19" s="3" t="s">
        <v>7</v>
      </c>
      <c r="B19" s="9" t="s">
        <v>121</v>
      </c>
      <c r="C19" s="10" t="s">
        <v>6</v>
      </c>
      <c r="D19" s="15">
        <v>331.5</v>
      </c>
      <c r="E19" s="38">
        <v>356.5</v>
      </c>
      <c r="F19" s="31">
        <v>379.5</v>
      </c>
      <c r="G19" s="31">
        <v>48</v>
      </c>
      <c r="H19" s="8"/>
      <c r="I19" s="8"/>
      <c r="J19" s="8"/>
      <c r="K19" s="8"/>
    </row>
    <row r="20" spans="1:11" s="1" customFormat="1" ht="31.2" customHeight="1" x14ac:dyDescent="0.3">
      <c r="A20" s="3" t="s">
        <v>7</v>
      </c>
      <c r="B20" s="9" t="s">
        <v>121</v>
      </c>
      <c r="C20" s="3" t="s">
        <v>14</v>
      </c>
      <c r="D20" s="15">
        <v>365.5</v>
      </c>
      <c r="E20" s="38">
        <v>390.5</v>
      </c>
      <c r="F20" s="31">
        <v>415.5</v>
      </c>
      <c r="G20" s="31">
        <v>50</v>
      </c>
      <c r="H20" s="8"/>
      <c r="I20" s="8"/>
      <c r="J20" s="8"/>
      <c r="K20" s="8"/>
    </row>
    <row r="21" spans="1:11" s="1" customFormat="1" ht="31.2" customHeight="1" x14ac:dyDescent="0.3">
      <c r="A21" s="3" t="s">
        <v>7</v>
      </c>
      <c r="B21" s="9" t="s">
        <v>122</v>
      </c>
      <c r="C21" s="3" t="s">
        <v>16</v>
      </c>
      <c r="D21" s="15">
        <v>317.89999999999998</v>
      </c>
      <c r="E21" s="38">
        <v>342.9</v>
      </c>
      <c r="F21" s="31">
        <v>362.9</v>
      </c>
      <c r="G21" s="31">
        <v>45</v>
      </c>
      <c r="H21" s="8"/>
      <c r="I21" s="8"/>
      <c r="J21" s="8"/>
      <c r="K21" s="8"/>
    </row>
    <row r="22" spans="1:11" s="1" customFormat="1" ht="43.95" customHeight="1" x14ac:dyDescent="0.3">
      <c r="A22" s="3" t="s">
        <v>7</v>
      </c>
      <c r="B22" s="9" t="s">
        <v>122</v>
      </c>
      <c r="C22" s="10" t="s">
        <v>6</v>
      </c>
      <c r="D22" s="15">
        <v>333.2</v>
      </c>
      <c r="E22" s="38">
        <v>358.2</v>
      </c>
      <c r="F22" s="31">
        <v>381.2</v>
      </c>
      <c r="G22" s="31">
        <v>48</v>
      </c>
      <c r="H22" s="8"/>
      <c r="I22" s="8"/>
      <c r="J22" s="8"/>
      <c r="K22" s="8"/>
    </row>
    <row r="23" spans="1:11" s="1" customFormat="1" ht="31.2" customHeight="1" x14ac:dyDescent="0.3">
      <c r="A23" s="3" t="s">
        <v>7</v>
      </c>
      <c r="B23" s="9" t="s">
        <v>122</v>
      </c>
      <c r="C23" s="3" t="s">
        <v>14</v>
      </c>
      <c r="D23" s="15">
        <v>367.2</v>
      </c>
      <c r="E23" s="38">
        <v>392.2</v>
      </c>
      <c r="F23" s="31">
        <v>417.2</v>
      </c>
      <c r="G23" s="31">
        <v>50</v>
      </c>
      <c r="H23" s="8"/>
      <c r="I23" s="8"/>
      <c r="J23" s="8"/>
      <c r="K23" s="8"/>
    </row>
    <row r="24" spans="1:11" s="1" customFormat="1" ht="31.2" customHeight="1" x14ac:dyDescent="0.3">
      <c r="A24" s="3" t="s">
        <v>7</v>
      </c>
      <c r="B24" s="10" t="s">
        <v>123</v>
      </c>
      <c r="C24" s="3" t="s">
        <v>16</v>
      </c>
      <c r="D24" s="15">
        <v>428.4</v>
      </c>
      <c r="E24" s="38">
        <v>453.4</v>
      </c>
      <c r="F24" s="31">
        <v>473.4</v>
      </c>
      <c r="G24" s="31">
        <v>45</v>
      </c>
      <c r="H24" s="8"/>
      <c r="I24" s="8"/>
      <c r="J24" s="8"/>
      <c r="K24" s="8"/>
    </row>
    <row r="25" spans="1:11" s="1" customFormat="1" ht="43.95" customHeight="1" x14ac:dyDescent="0.3">
      <c r="A25" s="3" t="s">
        <v>7</v>
      </c>
      <c r="B25" s="10" t="s">
        <v>123</v>
      </c>
      <c r="C25" s="10" t="s">
        <v>6</v>
      </c>
      <c r="D25" s="15">
        <v>452.2</v>
      </c>
      <c r="E25" s="38">
        <v>477.2</v>
      </c>
      <c r="F25" s="31">
        <v>500.2</v>
      </c>
      <c r="G25" s="31">
        <v>48</v>
      </c>
      <c r="H25" s="8"/>
      <c r="I25" s="8"/>
      <c r="J25" s="8"/>
      <c r="K25" s="8"/>
    </row>
    <row r="26" spans="1:11" s="1" customFormat="1" ht="31.2" customHeight="1" x14ac:dyDescent="0.3">
      <c r="A26" s="3" t="s">
        <v>7</v>
      </c>
      <c r="B26" s="10" t="s">
        <v>123</v>
      </c>
      <c r="C26" s="3" t="s">
        <v>14</v>
      </c>
      <c r="D26" s="15">
        <v>496.4</v>
      </c>
      <c r="E26" s="38">
        <v>521.4</v>
      </c>
      <c r="F26" s="31">
        <v>546.4</v>
      </c>
      <c r="G26" s="31">
        <v>50</v>
      </c>
      <c r="H26" s="8"/>
      <c r="I26" s="8"/>
      <c r="J26" s="8"/>
      <c r="K26" s="8"/>
    </row>
    <row r="27" spans="1:11" s="1" customFormat="1" ht="31.2" customHeight="1" x14ac:dyDescent="0.3">
      <c r="A27" s="3" t="s">
        <v>7</v>
      </c>
      <c r="B27" s="10" t="s">
        <v>124</v>
      </c>
      <c r="C27" s="3" t="s">
        <v>16</v>
      </c>
      <c r="D27" s="15">
        <v>351.9</v>
      </c>
      <c r="E27" s="38">
        <v>376.9</v>
      </c>
      <c r="F27" s="31">
        <v>396.9</v>
      </c>
      <c r="G27" s="31">
        <v>45</v>
      </c>
      <c r="H27" s="8"/>
      <c r="I27" s="8"/>
      <c r="J27" s="8"/>
      <c r="K27" s="8"/>
    </row>
    <row r="28" spans="1:11" s="1" customFormat="1" ht="43.95" customHeight="1" x14ac:dyDescent="0.3">
      <c r="A28" s="3" t="s">
        <v>7</v>
      </c>
      <c r="B28" s="10" t="s">
        <v>124</v>
      </c>
      <c r="C28" s="10" t="s">
        <v>6</v>
      </c>
      <c r="D28" s="15">
        <v>368.9</v>
      </c>
      <c r="E28" s="38">
        <v>393.9</v>
      </c>
      <c r="F28" s="31">
        <v>416.9</v>
      </c>
      <c r="G28" s="31">
        <v>48</v>
      </c>
      <c r="H28" s="8"/>
      <c r="I28" s="8"/>
      <c r="J28" s="8"/>
      <c r="K28" s="8"/>
    </row>
    <row r="29" spans="1:11" s="1" customFormat="1" ht="31.2" customHeight="1" x14ac:dyDescent="0.3">
      <c r="A29" s="3" t="s">
        <v>7</v>
      </c>
      <c r="B29" s="10" t="s">
        <v>124</v>
      </c>
      <c r="C29" s="3" t="s">
        <v>14</v>
      </c>
      <c r="D29" s="15">
        <v>406.3</v>
      </c>
      <c r="E29" s="38">
        <v>431.3</v>
      </c>
      <c r="F29" s="31">
        <v>456.3</v>
      </c>
      <c r="G29" s="31">
        <v>50</v>
      </c>
      <c r="H29" s="8"/>
      <c r="I29" s="8"/>
      <c r="J29" s="8"/>
      <c r="K29" s="8"/>
    </row>
    <row r="30" spans="1:11" s="1" customFormat="1" ht="19.95" customHeight="1" x14ac:dyDescent="0.3">
      <c r="A30" s="8"/>
      <c r="B30" s="36" t="s">
        <v>106</v>
      </c>
      <c r="C30" s="22"/>
      <c r="D30" s="24"/>
      <c r="E30" s="39"/>
      <c r="F30" s="32"/>
      <c r="G30" s="32"/>
      <c r="H30" s="8"/>
      <c r="I30" s="8"/>
      <c r="J30" s="8"/>
      <c r="K30" s="8"/>
    </row>
    <row r="31" spans="1:11" s="1" customFormat="1" ht="39" customHeight="1" x14ac:dyDescent="0.3">
      <c r="A31" s="65" t="s">
        <v>77</v>
      </c>
      <c r="B31" s="65"/>
      <c r="C31" s="65"/>
      <c r="D31" s="65"/>
      <c r="E31" s="65"/>
      <c r="F31" s="65"/>
      <c r="G31" s="8"/>
      <c r="H31" s="8"/>
      <c r="I31" s="8"/>
      <c r="J31" s="8"/>
      <c r="K31" s="8"/>
    </row>
    <row r="32" spans="1:11" s="1" customFormat="1" ht="33" customHeight="1" x14ac:dyDescent="0.3">
      <c r="A32" s="35" t="s">
        <v>2</v>
      </c>
      <c r="B32" s="11" t="s">
        <v>1</v>
      </c>
      <c r="C32" s="11" t="s">
        <v>70</v>
      </c>
      <c r="D32" s="29" t="s">
        <v>107</v>
      </c>
      <c r="E32" s="30" t="s">
        <v>108</v>
      </c>
      <c r="F32" s="30" t="s">
        <v>110</v>
      </c>
      <c r="G32" s="30" t="s">
        <v>103</v>
      </c>
      <c r="H32" s="8"/>
      <c r="I32" s="8"/>
      <c r="J32" s="8"/>
      <c r="K32" s="8"/>
    </row>
    <row r="33" spans="1:11" s="1" customFormat="1" ht="35.4" customHeight="1" x14ac:dyDescent="0.3">
      <c r="A33" s="3" t="s">
        <v>29</v>
      </c>
      <c r="B33" s="10" t="s">
        <v>111</v>
      </c>
      <c r="C33" s="3" t="s">
        <v>62</v>
      </c>
      <c r="D33" s="15">
        <v>239.7</v>
      </c>
      <c r="E33" s="38">
        <v>264.7</v>
      </c>
      <c r="F33" s="31">
        <v>271.7</v>
      </c>
      <c r="G33" s="31">
        <v>32</v>
      </c>
      <c r="H33" s="8"/>
      <c r="I33" s="8"/>
      <c r="J33" s="8"/>
      <c r="K33" s="8"/>
    </row>
    <row r="34" spans="1:11" s="1" customFormat="1" ht="40.200000000000003" customHeight="1" x14ac:dyDescent="0.3">
      <c r="A34" s="3" t="s">
        <v>29</v>
      </c>
      <c r="B34" s="3" t="s">
        <v>111</v>
      </c>
      <c r="C34" s="3" t="s">
        <v>63</v>
      </c>
      <c r="D34" s="15">
        <v>282.2</v>
      </c>
      <c r="E34" s="38">
        <v>307.2</v>
      </c>
      <c r="F34" s="31">
        <v>315.2</v>
      </c>
      <c r="G34" s="31">
        <v>33</v>
      </c>
      <c r="H34" s="8"/>
      <c r="I34" s="8"/>
      <c r="J34" s="8"/>
      <c r="K34" s="8"/>
    </row>
    <row r="35" spans="1:11" s="1" customFormat="1" ht="36.6" customHeight="1" x14ac:dyDescent="0.3">
      <c r="A35" s="3" t="s">
        <v>29</v>
      </c>
      <c r="B35" s="3" t="s">
        <v>111</v>
      </c>
      <c r="C35" s="3" t="s">
        <v>94</v>
      </c>
      <c r="D35" s="15">
        <v>352.75</v>
      </c>
      <c r="E35" s="38">
        <v>377.75</v>
      </c>
      <c r="F35" s="31">
        <v>387.75</v>
      </c>
      <c r="G35" s="31">
        <v>35</v>
      </c>
      <c r="H35" s="8"/>
      <c r="I35" s="8"/>
      <c r="J35" s="8"/>
      <c r="K35" s="8"/>
    </row>
    <row r="36" spans="1:11" s="1" customFormat="1" ht="40.200000000000003" customHeight="1" x14ac:dyDescent="0.3">
      <c r="A36" s="3" t="s">
        <v>29</v>
      </c>
      <c r="B36" s="3" t="s">
        <v>112</v>
      </c>
      <c r="C36" s="10" t="s">
        <v>65</v>
      </c>
      <c r="D36" s="15">
        <v>382.5</v>
      </c>
      <c r="E36" s="38">
        <v>407.5</v>
      </c>
      <c r="F36" s="31">
        <v>417.5</v>
      </c>
      <c r="G36" s="31">
        <v>35</v>
      </c>
      <c r="H36" s="8"/>
      <c r="I36" s="8"/>
      <c r="J36" s="8"/>
      <c r="K36" s="8"/>
    </row>
    <row r="37" spans="1:11" s="1" customFormat="1" ht="40.200000000000003" customHeight="1" x14ac:dyDescent="0.3">
      <c r="A37" s="3" t="s">
        <v>29</v>
      </c>
      <c r="B37" s="3" t="s">
        <v>112</v>
      </c>
      <c r="C37" s="10" t="s">
        <v>66</v>
      </c>
      <c r="D37" s="15">
        <v>478.55</v>
      </c>
      <c r="E37" s="38">
        <v>503.55</v>
      </c>
      <c r="F37" s="31">
        <v>518.54999999999995</v>
      </c>
      <c r="G37" s="31">
        <v>40</v>
      </c>
      <c r="H37" s="8"/>
      <c r="I37" s="8"/>
      <c r="J37" s="8"/>
      <c r="K37" s="8"/>
    </row>
    <row r="38" spans="1:11" s="1" customFormat="1" ht="42.6" customHeight="1" x14ac:dyDescent="0.3">
      <c r="A38" s="3" t="s">
        <v>29</v>
      </c>
      <c r="B38" s="10" t="s">
        <v>113</v>
      </c>
      <c r="C38" s="10" t="s">
        <v>67</v>
      </c>
      <c r="D38" s="15">
        <v>277.09999999999997</v>
      </c>
      <c r="E38" s="38">
        <v>302.09999999999997</v>
      </c>
      <c r="F38" s="31">
        <v>312.09999999999997</v>
      </c>
      <c r="G38" s="31">
        <v>35</v>
      </c>
      <c r="H38" s="8"/>
      <c r="I38" s="8"/>
      <c r="J38" s="8"/>
      <c r="K38" s="8"/>
    </row>
    <row r="39" spans="1:11" s="1" customFormat="1" ht="31.2" customHeight="1" x14ac:dyDescent="0.3">
      <c r="A39" s="3" t="s">
        <v>29</v>
      </c>
      <c r="B39" s="3" t="s">
        <v>114</v>
      </c>
      <c r="C39" s="3" t="s">
        <v>63</v>
      </c>
      <c r="D39" s="15">
        <v>193.79999999999998</v>
      </c>
      <c r="E39" s="38">
        <v>218.79999999999998</v>
      </c>
      <c r="F39" s="31">
        <v>225.79999999999998</v>
      </c>
      <c r="G39" s="31">
        <v>32</v>
      </c>
      <c r="H39" s="8"/>
      <c r="I39" s="8"/>
      <c r="J39" s="8"/>
      <c r="K39" s="8"/>
    </row>
    <row r="40" spans="1:11" s="1" customFormat="1" ht="31.2" customHeight="1" x14ac:dyDescent="0.3">
      <c r="A40" s="3" t="s">
        <v>29</v>
      </c>
      <c r="B40" s="3" t="s">
        <v>114</v>
      </c>
      <c r="C40" s="3" t="s">
        <v>62</v>
      </c>
      <c r="D40" s="15">
        <v>213.35</v>
      </c>
      <c r="E40" s="38">
        <v>238.35</v>
      </c>
      <c r="F40" s="31">
        <v>246.35</v>
      </c>
      <c r="G40" s="31">
        <v>33</v>
      </c>
      <c r="H40" s="8"/>
      <c r="I40" s="8"/>
      <c r="J40" s="8"/>
      <c r="K40" s="8"/>
    </row>
    <row r="41" spans="1:11" s="1" customFormat="1" ht="25.2" customHeight="1" x14ac:dyDescent="0.3">
      <c r="A41" s="3" t="s">
        <v>29</v>
      </c>
      <c r="B41" s="3" t="s">
        <v>114</v>
      </c>
      <c r="C41" s="3" t="s">
        <v>94</v>
      </c>
      <c r="D41" s="15">
        <v>242.25</v>
      </c>
      <c r="E41" s="38">
        <v>267.25</v>
      </c>
      <c r="F41" s="31">
        <v>277.25</v>
      </c>
      <c r="G41" s="31">
        <v>35</v>
      </c>
      <c r="H41" s="8"/>
      <c r="I41" s="8"/>
      <c r="J41" s="8"/>
      <c r="K41" s="8"/>
    </row>
    <row r="42" spans="1:11" s="1" customFormat="1" ht="37.950000000000003" customHeight="1" x14ac:dyDescent="0.3">
      <c r="A42" s="3" t="s">
        <v>29</v>
      </c>
      <c r="B42" s="3" t="s">
        <v>115</v>
      </c>
      <c r="C42" s="10" t="s">
        <v>85</v>
      </c>
      <c r="D42" s="15">
        <v>236.29999999999998</v>
      </c>
      <c r="E42" s="38">
        <v>261.29999999999995</v>
      </c>
      <c r="F42" s="31">
        <v>268.29999999999995</v>
      </c>
      <c r="G42" s="31">
        <v>32</v>
      </c>
      <c r="H42" s="8"/>
      <c r="I42" s="8"/>
      <c r="J42" s="8"/>
      <c r="K42" s="8"/>
    </row>
    <row r="43" spans="1:11" s="1" customFormat="1" ht="25.95" customHeight="1" x14ac:dyDescent="0.3">
      <c r="A43" s="3" t="s">
        <v>29</v>
      </c>
      <c r="B43" s="3" t="s">
        <v>115</v>
      </c>
      <c r="C43" s="3" t="s">
        <v>62</v>
      </c>
      <c r="D43" s="15">
        <v>260.09999999999997</v>
      </c>
      <c r="E43" s="38">
        <v>285.09999999999997</v>
      </c>
      <c r="F43" s="31">
        <v>293.09999999999997</v>
      </c>
      <c r="G43" s="31">
        <v>33</v>
      </c>
      <c r="H43" s="8"/>
      <c r="I43" s="8"/>
      <c r="J43" s="8"/>
      <c r="K43" s="8"/>
    </row>
    <row r="44" spans="1:11" s="1" customFormat="1" ht="23.4" customHeight="1" x14ac:dyDescent="0.3">
      <c r="A44" s="3" t="s">
        <v>29</v>
      </c>
      <c r="B44" s="3" t="s">
        <v>115</v>
      </c>
      <c r="C44" s="3" t="s">
        <v>94</v>
      </c>
      <c r="D44" s="15">
        <v>295.8</v>
      </c>
      <c r="E44" s="38">
        <v>320.8</v>
      </c>
      <c r="F44" s="31">
        <v>330.8</v>
      </c>
      <c r="G44" s="31">
        <v>35</v>
      </c>
      <c r="H44" s="8"/>
      <c r="I44" s="8"/>
      <c r="J44" s="8"/>
      <c r="K44" s="8"/>
    </row>
    <row r="45" spans="1:11" s="1" customFormat="1" ht="25.2" customHeight="1" x14ac:dyDescent="0.3">
      <c r="A45" s="3" t="s">
        <v>29</v>
      </c>
      <c r="B45" s="3" t="s">
        <v>116</v>
      </c>
      <c r="C45" s="3" t="s">
        <v>68</v>
      </c>
      <c r="D45" s="15">
        <v>544</v>
      </c>
      <c r="E45" s="38">
        <v>569</v>
      </c>
      <c r="F45" s="31">
        <v>579</v>
      </c>
      <c r="G45" s="31">
        <v>35</v>
      </c>
      <c r="H45" s="8"/>
      <c r="I45" s="8"/>
      <c r="J45" s="8"/>
      <c r="K45" s="8"/>
    </row>
    <row r="46" spans="1:11" s="1" customFormat="1" ht="24" customHeight="1" x14ac:dyDescent="0.3">
      <c r="A46" s="22"/>
      <c r="B46" s="36" t="s">
        <v>104</v>
      </c>
      <c r="C46" s="22"/>
      <c r="D46" s="24"/>
      <c r="E46" s="39"/>
      <c r="F46" s="32"/>
      <c r="G46" s="32"/>
      <c r="H46" s="8"/>
      <c r="I46" s="8"/>
      <c r="J46" s="8"/>
      <c r="K46" s="8"/>
    </row>
    <row r="47" spans="1:11" s="1" customFormat="1" ht="31.2" customHeight="1" x14ac:dyDescent="0.3">
      <c r="A47" s="22"/>
      <c r="B47" s="26"/>
      <c r="C47" s="22"/>
      <c r="D47" s="24"/>
      <c r="E47" s="39"/>
      <c r="F47" s="32"/>
      <c r="G47" s="32"/>
      <c r="H47" s="8"/>
      <c r="I47" s="8"/>
      <c r="J47" s="8"/>
      <c r="K47" s="8"/>
    </row>
    <row r="48" spans="1:11" s="1" customFormat="1" ht="33.6" customHeight="1" x14ac:dyDescent="0.3">
      <c r="A48" s="65" t="s">
        <v>77</v>
      </c>
      <c r="B48" s="65"/>
      <c r="C48" s="65"/>
      <c r="D48" s="65"/>
      <c r="E48" s="65"/>
      <c r="F48" s="65"/>
      <c r="G48" s="8"/>
      <c r="H48" s="8"/>
      <c r="I48" s="8"/>
      <c r="J48" s="8"/>
      <c r="K48" s="8"/>
    </row>
    <row r="49" spans="1:11" s="1" customFormat="1" ht="31.2" customHeight="1" x14ac:dyDescent="0.3">
      <c r="A49" s="35" t="s">
        <v>2</v>
      </c>
      <c r="B49" s="11" t="s">
        <v>1</v>
      </c>
      <c r="C49" s="11" t="s">
        <v>70</v>
      </c>
      <c r="D49" s="29" t="s">
        <v>107</v>
      </c>
      <c r="E49" s="30" t="s">
        <v>108</v>
      </c>
      <c r="F49" s="30" t="s">
        <v>110</v>
      </c>
      <c r="G49" s="30" t="s">
        <v>103</v>
      </c>
      <c r="H49" s="8"/>
      <c r="I49" s="8"/>
      <c r="J49" s="8"/>
      <c r="K49" s="8"/>
    </row>
    <row r="50" spans="1:11" s="1" customFormat="1" ht="31.95" customHeight="1" x14ac:dyDescent="0.3">
      <c r="A50" s="3" t="s">
        <v>53</v>
      </c>
      <c r="B50" s="3" t="s">
        <v>125</v>
      </c>
      <c r="C50" s="10" t="s">
        <v>88</v>
      </c>
      <c r="D50" s="15">
        <v>222.7</v>
      </c>
      <c r="E50" s="38">
        <v>247.7</v>
      </c>
      <c r="F50" s="31">
        <v>254.7</v>
      </c>
      <c r="G50" s="31">
        <v>32</v>
      </c>
      <c r="H50" s="8"/>
      <c r="I50" s="8"/>
      <c r="J50" s="8"/>
      <c r="K50" s="8"/>
    </row>
    <row r="51" spans="1:11" s="1" customFormat="1" ht="24" customHeight="1" x14ac:dyDescent="0.3">
      <c r="A51" s="3" t="s">
        <v>53</v>
      </c>
      <c r="B51" s="3" t="s">
        <v>125</v>
      </c>
      <c r="C51" s="3" t="s">
        <v>62</v>
      </c>
      <c r="D51" s="15">
        <v>248.2</v>
      </c>
      <c r="E51" s="38">
        <v>273.2</v>
      </c>
      <c r="F51" s="31">
        <v>281.2</v>
      </c>
      <c r="G51" s="31">
        <v>33</v>
      </c>
      <c r="H51" s="8"/>
      <c r="I51" s="8"/>
      <c r="J51" s="8"/>
      <c r="K51" s="8"/>
    </row>
    <row r="52" spans="1:11" s="1" customFormat="1" ht="25.2" customHeight="1" x14ac:dyDescent="0.3">
      <c r="A52" s="3" t="s">
        <v>53</v>
      </c>
      <c r="B52" s="3" t="s">
        <v>125</v>
      </c>
      <c r="C52" s="3" t="s">
        <v>92</v>
      </c>
      <c r="D52" s="15">
        <v>278.8</v>
      </c>
      <c r="E52" s="38">
        <v>303.8</v>
      </c>
      <c r="F52" s="31">
        <v>313.8</v>
      </c>
      <c r="G52" s="31">
        <v>35</v>
      </c>
      <c r="H52" s="8"/>
      <c r="I52" s="8"/>
      <c r="J52" s="8"/>
      <c r="K52" s="8"/>
    </row>
    <row r="53" spans="1:11" s="1" customFormat="1" ht="45" customHeight="1" x14ac:dyDescent="0.3">
      <c r="A53" s="3" t="s">
        <v>53</v>
      </c>
      <c r="B53" s="10" t="s">
        <v>126</v>
      </c>
      <c r="C53" s="10" t="s">
        <v>90</v>
      </c>
      <c r="D53" s="15">
        <v>229.5</v>
      </c>
      <c r="E53" s="38">
        <v>254.5</v>
      </c>
      <c r="F53" s="31">
        <v>261.5</v>
      </c>
      <c r="G53" s="31">
        <v>32</v>
      </c>
      <c r="H53" s="8"/>
      <c r="I53" s="8"/>
      <c r="J53" s="8"/>
      <c r="K53" s="8"/>
    </row>
    <row r="54" spans="1:11" s="1" customFormat="1" ht="31.95" customHeight="1" x14ac:dyDescent="0.3">
      <c r="A54" s="3" t="s">
        <v>53</v>
      </c>
      <c r="B54" s="10" t="s">
        <v>126</v>
      </c>
      <c r="C54" s="3" t="s">
        <v>62</v>
      </c>
      <c r="D54" s="15">
        <v>255</v>
      </c>
      <c r="E54" s="38">
        <v>280</v>
      </c>
      <c r="F54" s="31">
        <v>288</v>
      </c>
      <c r="G54" s="31">
        <v>33</v>
      </c>
      <c r="H54" s="8"/>
      <c r="I54" s="8"/>
      <c r="J54" s="8"/>
      <c r="K54" s="8"/>
    </row>
    <row r="55" spans="1:11" s="1" customFormat="1" ht="30" customHeight="1" x14ac:dyDescent="0.3">
      <c r="A55" s="3" t="s">
        <v>53</v>
      </c>
      <c r="B55" s="10" t="s">
        <v>126</v>
      </c>
      <c r="C55" s="3" t="s">
        <v>92</v>
      </c>
      <c r="D55" s="15">
        <v>277.09999999999997</v>
      </c>
      <c r="E55" s="38">
        <v>302.09999999999997</v>
      </c>
      <c r="F55" s="31">
        <v>312.09999999999997</v>
      </c>
      <c r="G55" s="31">
        <v>35</v>
      </c>
      <c r="H55" s="8"/>
      <c r="I55" s="8"/>
      <c r="J55" s="8"/>
      <c r="K55" s="8"/>
    </row>
    <row r="56" spans="1:11" s="1" customFormat="1" ht="43.2" customHeight="1" x14ac:dyDescent="0.3">
      <c r="A56" s="3" t="s">
        <v>53</v>
      </c>
      <c r="B56" s="10" t="s">
        <v>127</v>
      </c>
      <c r="C56" s="10" t="s">
        <v>90</v>
      </c>
      <c r="D56" s="15">
        <v>229.5</v>
      </c>
      <c r="E56" s="38">
        <v>254.5</v>
      </c>
      <c r="F56" s="31">
        <v>261.5</v>
      </c>
      <c r="G56" s="31">
        <v>32</v>
      </c>
      <c r="H56" s="8"/>
      <c r="I56" s="8"/>
      <c r="J56" s="8"/>
      <c r="K56" s="8"/>
    </row>
    <row r="57" spans="1:11" s="1" customFormat="1" ht="32.4" customHeight="1" x14ac:dyDescent="0.3">
      <c r="A57" s="3" t="s">
        <v>53</v>
      </c>
      <c r="B57" s="10" t="s">
        <v>127</v>
      </c>
      <c r="C57" s="3" t="s">
        <v>62</v>
      </c>
      <c r="D57" s="15">
        <v>255</v>
      </c>
      <c r="E57" s="38">
        <v>280</v>
      </c>
      <c r="F57" s="31">
        <v>288</v>
      </c>
      <c r="G57" s="31">
        <v>33</v>
      </c>
      <c r="H57" s="8"/>
      <c r="I57" s="8"/>
      <c r="J57" s="8"/>
      <c r="K57" s="8"/>
    </row>
    <row r="58" spans="1:11" s="1" customFormat="1" ht="30" customHeight="1" x14ac:dyDescent="0.3">
      <c r="A58" s="3" t="s">
        <v>53</v>
      </c>
      <c r="B58" s="10" t="s">
        <v>127</v>
      </c>
      <c r="C58" s="3" t="s">
        <v>92</v>
      </c>
      <c r="D58" s="15">
        <v>277.10000000000002</v>
      </c>
      <c r="E58" s="38">
        <v>302.10000000000002</v>
      </c>
      <c r="F58" s="31">
        <v>312.10000000000002</v>
      </c>
      <c r="G58" s="31">
        <v>35</v>
      </c>
      <c r="H58" s="8"/>
      <c r="I58" s="8"/>
      <c r="J58" s="8"/>
      <c r="K58" s="8"/>
    </row>
    <row r="59" spans="1:11" s="1" customFormat="1" ht="45" customHeight="1" x14ac:dyDescent="0.3">
      <c r="A59" s="3" t="s">
        <v>53</v>
      </c>
      <c r="B59" s="3" t="s">
        <v>128</v>
      </c>
      <c r="C59" s="10" t="s">
        <v>90</v>
      </c>
      <c r="D59" s="15">
        <v>149.6</v>
      </c>
      <c r="E59" s="38">
        <v>174.6</v>
      </c>
      <c r="F59" s="31">
        <v>181.6</v>
      </c>
      <c r="G59" s="31">
        <v>32</v>
      </c>
      <c r="H59" s="8"/>
      <c r="I59" s="8"/>
      <c r="J59" s="8"/>
      <c r="K59" s="8"/>
    </row>
    <row r="60" spans="1:11" s="1" customFormat="1" ht="19.95" customHeight="1" x14ac:dyDescent="0.3">
      <c r="A60" s="3" t="s">
        <v>53</v>
      </c>
      <c r="B60" s="3" t="s">
        <v>128</v>
      </c>
      <c r="C60" s="3" t="s">
        <v>62</v>
      </c>
      <c r="D60" s="15">
        <v>164.9</v>
      </c>
      <c r="E60" s="38">
        <v>189.9</v>
      </c>
      <c r="F60" s="31">
        <v>197.9</v>
      </c>
      <c r="G60" s="31">
        <v>33</v>
      </c>
      <c r="H60" s="8"/>
      <c r="I60" s="8"/>
      <c r="J60" s="8"/>
      <c r="K60" s="8"/>
    </row>
    <row r="61" spans="1:11" s="1" customFormat="1" ht="21.6" customHeight="1" x14ac:dyDescent="0.3">
      <c r="A61" s="3" t="s">
        <v>53</v>
      </c>
      <c r="B61" s="3" t="s">
        <v>128</v>
      </c>
      <c r="C61" s="3" t="s">
        <v>92</v>
      </c>
      <c r="D61" s="15">
        <v>187</v>
      </c>
      <c r="E61" s="38">
        <v>212</v>
      </c>
      <c r="F61" s="31">
        <v>222</v>
      </c>
      <c r="G61" s="31">
        <v>35</v>
      </c>
      <c r="H61" s="8"/>
      <c r="I61" s="8"/>
      <c r="J61" s="8"/>
      <c r="K61" s="8"/>
    </row>
    <row r="62" spans="1:11" s="1" customFormat="1" ht="31.2" customHeight="1" x14ac:dyDescent="0.3">
      <c r="A62" s="3" t="s">
        <v>53</v>
      </c>
      <c r="B62" s="10" t="s">
        <v>129</v>
      </c>
      <c r="C62" s="10" t="s">
        <v>97</v>
      </c>
      <c r="D62" s="15">
        <v>164.9</v>
      </c>
      <c r="E62" s="38">
        <v>189.9</v>
      </c>
      <c r="F62" s="31">
        <v>196.9</v>
      </c>
      <c r="G62" s="31">
        <v>32</v>
      </c>
      <c r="H62" s="8"/>
      <c r="I62" s="8"/>
      <c r="J62" s="8"/>
      <c r="K62" s="8"/>
    </row>
    <row r="63" spans="1:11" s="1" customFormat="1" ht="31.2" customHeight="1" x14ac:dyDescent="0.3">
      <c r="A63" s="3" t="s">
        <v>53</v>
      </c>
      <c r="B63" s="10" t="s">
        <v>129</v>
      </c>
      <c r="C63" s="3" t="s">
        <v>62</v>
      </c>
      <c r="D63" s="15">
        <v>180.2</v>
      </c>
      <c r="E63" s="38">
        <v>205.2</v>
      </c>
      <c r="F63" s="31">
        <v>213.2</v>
      </c>
      <c r="G63" s="31">
        <v>33</v>
      </c>
      <c r="H63" s="8"/>
      <c r="I63" s="8"/>
      <c r="J63" s="8"/>
      <c r="K63" s="8"/>
    </row>
    <row r="64" spans="1:11" s="1" customFormat="1" ht="28.2" customHeight="1" x14ac:dyDescent="0.3">
      <c r="A64" s="3" t="s">
        <v>53</v>
      </c>
      <c r="B64" s="10" t="s">
        <v>129</v>
      </c>
      <c r="C64" s="3" t="s">
        <v>92</v>
      </c>
      <c r="D64" s="15">
        <v>207.4</v>
      </c>
      <c r="E64" s="38">
        <v>232.4</v>
      </c>
      <c r="F64" s="31">
        <v>242.4</v>
      </c>
      <c r="G64" s="31">
        <v>35</v>
      </c>
      <c r="H64" s="8"/>
      <c r="I64" s="8"/>
      <c r="J64" s="8"/>
      <c r="K64" s="8"/>
    </row>
    <row r="65" spans="1:11" s="1" customFormat="1" ht="42.6" customHeight="1" x14ac:dyDescent="0.3">
      <c r="A65" s="65" t="s">
        <v>77</v>
      </c>
      <c r="B65" s="65"/>
      <c r="C65" s="65"/>
      <c r="D65" s="65"/>
      <c r="E65" s="65"/>
      <c r="F65" s="65"/>
      <c r="G65" s="8"/>
      <c r="H65" s="8"/>
      <c r="I65" s="8"/>
      <c r="J65" s="8"/>
      <c r="K65" s="8"/>
    </row>
    <row r="66" spans="1:11" s="1" customFormat="1" ht="36" customHeight="1" x14ac:dyDescent="0.3">
      <c r="A66" s="35" t="s">
        <v>2</v>
      </c>
      <c r="B66" s="11" t="s">
        <v>1</v>
      </c>
      <c r="C66" s="11" t="s">
        <v>70</v>
      </c>
      <c r="D66" s="29" t="s">
        <v>107</v>
      </c>
      <c r="E66" s="30" t="s">
        <v>108</v>
      </c>
      <c r="F66" s="30" t="s">
        <v>110</v>
      </c>
      <c r="G66" s="30" t="s">
        <v>103</v>
      </c>
      <c r="H66" s="8"/>
      <c r="I66" s="8"/>
      <c r="J66" s="8"/>
      <c r="K66" s="8"/>
    </row>
    <row r="67" spans="1:11" s="1" customFormat="1" ht="39" customHeight="1" x14ac:dyDescent="0.3">
      <c r="A67" s="3" t="s">
        <v>53</v>
      </c>
      <c r="B67" s="3" t="s">
        <v>130</v>
      </c>
      <c r="C67" s="10" t="s">
        <v>99</v>
      </c>
      <c r="D67" s="15">
        <v>156.4</v>
      </c>
      <c r="E67" s="38">
        <v>181.4</v>
      </c>
      <c r="F67" s="31">
        <v>188.4</v>
      </c>
      <c r="G67" s="31">
        <v>32</v>
      </c>
      <c r="H67" s="8"/>
      <c r="I67" s="8"/>
      <c r="J67" s="8"/>
      <c r="K67" s="8"/>
    </row>
    <row r="68" spans="1:11" s="1" customFormat="1" ht="28.2" customHeight="1" x14ac:dyDescent="0.3">
      <c r="A68" s="3" t="s">
        <v>53</v>
      </c>
      <c r="B68" s="3" t="s">
        <v>130</v>
      </c>
      <c r="C68" s="3" t="s">
        <v>62</v>
      </c>
      <c r="D68" s="15">
        <v>173.4</v>
      </c>
      <c r="E68" s="38">
        <v>198.4</v>
      </c>
      <c r="F68" s="31">
        <v>206.4</v>
      </c>
      <c r="G68" s="31">
        <v>33</v>
      </c>
      <c r="H68" s="8"/>
      <c r="I68" s="8"/>
      <c r="J68" s="8"/>
      <c r="K68" s="8"/>
    </row>
    <row r="69" spans="1:11" s="1" customFormat="1" ht="28.2" customHeight="1" x14ac:dyDescent="0.3">
      <c r="A69" s="3" t="s">
        <v>53</v>
      </c>
      <c r="B69" s="3" t="s">
        <v>130</v>
      </c>
      <c r="C69" s="3" t="s">
        <v>92</v>
      </c>
      <c r="D69" s="15">
        <v>197.2</v>
      </c>
      <c r="E69" s="38">
        <v>222.2</v>
      </c>
      <c r="F69" s="31">
        <v>232.2</v>
      </c>
      <c r="G69" s="31">
        <v>35</v>
      </c>
      <c r="H69" s="8"/>
      <c r="I69" s="8"/>
      <c r="J69" s="8"/>
      <c r="K69" s="8"/>
    </row>
    <row r="70" spans="1:11" s="1" customFormat="1" ht="28.2" customHeight="1" x14ac:dyDescent="0.3">
      <c r="A70" s="3" t="s">
        <v>53</v>
      </c>
      <c r="B70" s="3" t="s">
        <v>131</v>
      </c>
      <c r="C70" s="3" t="s">
        <v>63</v>
      </c>
      <c r="D70" s="15">
        <v>209.1</v>
      </c>
      <c r="E70" s="38">
        <v>234.1</v>
      </c>
      <c r="F70" s="31">
        <v>241.1</v>
      </c>
      <c r="G70" s="31">
        <v>32</v>
      </c>
      <c r="H70" s="8"/>
      <c r="I70" s="8"/>
      <c r="J70" s="8"/>
      <c r="K70" s="8"/>
    </row>
    <row r="71" spans="1:11" s="1" customFormat="1" ht="28.2" customHeight="1" x14ac:dyDescent="0.3">
      <c r="A71" s="3" t="s">
        <v>53</v>
      </c>
      <c r="B71" s="3" t="s">
        <v>131</v>
      </c>
      <c r="C71" s="3" t="s">
        <v>62</v>
      </c>
      <c r="D71" s="15">
        <v>229.5</v>
      </c>
      <c r="E71" s="38">
        <v>254.5</v>
      </c>
      <c r="F71" s="31">
        <v>262.5</v>
      </c>
      <c r="G71" s="31">
        <v>33</v>
      </c>
      <c r="H71" s="8"/>
      <c r="I71" s="8"/>
      <c r="J71" s="8"/>
      <c r="K71" s="8"/>
    </row>
    <row r="72" spans="1:11" s="1" customFormat="1" ht="28.2" customHeight="1" x14ac:dyDescent="0.3">
      <c r="A72" s="3" t="s">
        <v>53</v>
      </c>
      <c r="B72" s="3" t="s">
        <v>131</v>
      </c>
      <c r="C72" s="3" t="s">
        <v>92</v>
      </c>
      <c r="D72" s="15">
        <v>260.09999999999997</v>
      </c>
      <c r="E72" s="38">
        <v>285.09999999999997</v>
      </c>
      <c r="F72" s="31">
        <v>295.09999999999997</v>
      </c>
      <c r="G72" s="31">
        <v>35</v>
      </c>
      <c r="H72" s="8"/>
      <c r="I72" s="8"/>
      <c r="J72" s="8"/>
      <c r="K72" s="8"/>
    </row>
    <row r="73" spans="1:11" s="1" customFormat="1" ht="34.950000000000003" customHeight="1" x14ac:dyDescent="0.3">
      <c r="A73" s="3" t="s">
        <v>53</v>
      </c>
      <c r="B73" s="3" t="s">
        <v>132</v>
      </c>
      <c r="C73" s="10" t="s">
        <v>102</v>
      </c>
      <c r="D73" s="15">
        <v>120.7</v>
      </c>
      <c r="E73" s="38">
        <v>145.69999999999999</v>
      </c>
      <c r="F73" s="31">
        <v>152.69999999999999</v>
      </c>
      <c r="G73" s="31">
        <v>32</v>
      </c>
      <c r="H73" s="8"/>
      <c r="I73" s="8"/>
      <c r="J73" s="8"/>
      <c r="K73" s="8"/>
    </row>
    <row r="74" spans="1:11" s="1" customFormat="1" ht="28.2" customHeight="1" x14ac:dyDescent="0.3">
      <c r="A74" s="3" t="s">
        <v>53</v>
      </c>
      <c r="B74" s="3" t="s">
        <v>132</v>
      </c>
      <c r="C74" s="3" t="s">
        <v>62</v>
      </c>
      <c r="D74" s="15">
        <v>132.6</v>
      </c>
      <c r="E74" s="38">
        <v>157.6</v>
      </c>
      <c r="F74" s="31">
        <v>165.6</v>
      </c>
      <c r="G74" s="31">
        <v>33</v>
      </c>
      <c r="H74" s="8"/>
      <c r="I74" s="8"/>
      <c r="J74" s="8"/>
      <c r="K74" s="8"/>
    </row>
    <row r="75" spans="1:11" s="1" customFormat="1" ht="28.2" customHeight="1" x14ac:dyDescent="0.3">
      <c r="A75" s="3" t="s">
        <v>53</v>
      </c>
      <c r="B75" s="3" t="s">
        <v>132</v>
      </c>
      <c r="C75" s="3" t="s">
        <v>92</v>
      </c>
      <c r="D75" s="15">
        <v>151.29999999999998</v>
      </c>
      <c r="E75" s="38">
        <v>176.29999999999998</v>
      </c>
      <c r="F75" s="31">
        <v>186.29999999999998</v>
      </c>
      <c r="G75" s="31">
        <v>35</v>
      </c>
      <c r="H75" s="8"/>
      <c r="I75" s="8"/>
      <c r="J75" s="8"/>
      <c r="K75" s="8"/>
    </row>
    <row r="76" spans="1:11" ht="15" customHeight="1" x14ac:dyDescent="0.3">
      <c r="D76" s="16"/>
    </row>
    <row r="77" spans="1:11" ht="15" customHeight="1" x14ac:dyDescent="0.35">
      <c r="B77" s="37" t="s">
        <v>105</v>
      </c>
    </row>
    <row r="78" spans="1:11" ht="15" customHeight="1" x14ac:dyDescent="0.3"/>
  </sheetData>
  <mergeCells count="5">
    <mergeCell ref="A16:F16"/>
    <mergeCell ref="A31:F31"/>
    <mergeCell ref="A48:F48"/>
    <mergeCell ref="A65:F65"/>
    <mergeCell ref="A1:F1"/>
  </mergeCells>
  <printOptions horizontalCentered="1"/>
  <pageMargins left="0" right="0" top="0.5" bottom="0" header="0.05" footer="0.05"/>
  <pageSetup orientation="landscape" r:id="rId1"/>
  <rowBreaks count="3" manualBreakCount="3">
    <brk id="30" max="16383" man="1"/>
    <brk id="46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Price Pages</vt:lpstr>
      <vt:lpstr>Part Numbers</vt:lpstr>
      <vt:lpstr>prelim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Rosemary Herbert</dc:creator>
  <cp:lastModifiedBy>Bo Schaub</cp:lastModifiedBy>
  <cp:lastPrinted>2023-11-17T14:52:49Z</cp:lastPrinted>
  <dcterms:created xsi:type="dcterms:W3CDTF">2023-09-05T17:51:21Z</dcterms:created>
  <dcterms:modified xsi:type="dcterms:W3CDTF">2023-11-17T14:52:53Z</dcterms:modified>
</cp:coreProperties>
</file>